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oodriver\Desktop\"/>
    </mc:Choice>
  </mc:AlternateContent>
  <bookViews>
    <workbookView xWindow="0" yWindow="0" windowWidth="21570" windowHeight="7980"/>
  </bookViews>
  <sheets>
    <sheet name="End poin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2" i="1" l="1"/>
  <c r="E190" i="1"/>
  <c r="E188" i="1"/>
  <c r="E186" i="1"/>
  <c r="E184" i="1"/>
  <c r="E182" i="1"/>
  <c r="E180" i="1"/>
  <c r="E178" i="1"/>
  <c r="E176" i="1"/>
  <c r="E174" i="1"/>
  <c r="E172" i="1"/>
  <c r="E170" i="1"/>
  <c r="E158" i="1"/>
  <c r="E168" i="1"/>
  <c r="E166" i="1"/>
  <c r="E164" i="1"/>
  <c r="E162" i="1"/>
  <c r="E160" i="1"/>
  <c r="E155" i="1"/>
  <c r="E153" i="1"/>
  <c r="E151" i="1"/>
  <c r="E149" i="1"/>
  <c r="E147" i="1"/>
  <c r="E145" i="1"/>
  <c r="E143" i="1"/>
  <c r="E141" i="1"/>
  <c r="E139" i="1"/>
  <c r="E137" i="1"/>
  <c r="E135" i="1"/>
  <c r="E133" i="1"/>
  <c r="E131" i="1"/>
  <c r="E129" i="1"/>
  <c r="E127" i="1"/>
  <c r="E125" i="1"/>
  <c r="E123" i="1"/>
  <c r="E121" i="1"/>
  <c r="E119" i="1"/>
  <c r="E117" i="1"/>
  <c r="E115" i="1"/>
  <c r="E113" i="1"/>
  <c r="E111" i="1"/>
  <c r="E109" i="1"/>
  <c r="E107" i="1"/>
  <c r="D153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4" i="1"/>
  <c r="D155" i="1"/>
  <c r="D156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07" i="1"/>
  <c r="F76" i="1"/>
  <c r="E76" i="1"/>
  <c r="F15" i="1"/>
  <c r="E15" i="1"/>
</calcChain>
</file>

<file path=xl/sharedStrings.xml><?xml version="1.0" encoding="utf-8"?>
<sst xmlns="http://schemas.openxmlformats.org/spreadsheetml/2006/main" count="560" uniqueCount="160">
  <si>
    <t>User: USER</t>
  </si>
  <si>
    <t>Path: D:\Program Files (x86)\BMG\CLARIOstar\User\Data\</t>
  </si>
  <si>
    <t>Test ID: 23</t>
  </si>
  <si>
    <t>Test Name: GFP_on surface</t>
  </si>
  <si>
    <t>Date: 09.10.2016</t>
  </si>
  <si>
    <t>Time: 01:20:59</t>
  </si>
  <si>
    <t>ID1: WSN_157Z: GFP washed</t>
  </si>
  <si>
    <t>ID2: SDS: 1, 0.75, 0.5, 0.25 %; Tween20: 22, 24, 26, 28 %</t>
  </si>
  <si>
    <t>ID3: SH1: 12, 14, 16, 18 %</t>
  </si>
  <si>
    <t>Fluorescence (FI) spectrum</t>
  </si>
  <si>
    <t>Well
Row</t>
  </si>
  <si>
    <t>Well
Col</t>
  </si>
  <si>
    <t>Content</t>
  </si>
  <si>
    <t>Blank corrected based on Raw Data (Em Spectrum)</t>
  </si>
  <si>
    <t>Wavelength [nm]</t>
  </si>
  <si>
    <t>A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</si>
  <si>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</si>
  <si>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</si>
  <si>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</si>
  <si>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</si>
  <si>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</si>
  <si>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</si>
  <si>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</si>
  <si>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</si>
  <si>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</si>
  <si>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B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</si>
  <si>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</si>
  <si>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</si>
  <si>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</si>
  <si>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</si>
  <si>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</si>
  <si>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</si>
  <si>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</si>
  <si>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</si>
  <si>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</si>
  <si>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</si>
  <si>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C</t>
  </si>
  <si>
    <t>Sample X21</t>
  </si>
  <si>
    <t>Sample X22</t>
  </si>
  <si>
    <t>Sample X23</t>
  </si>
  <si>
    <t>Sample X24</t>
  </si>
  <si>
    <t>Sample X25</t>
  </si>
  <si>
    <t>Sample X26</t>
  </si>
  <si>
    <t>Sample X27</t>
  </si>
  <si>
    <t>Sample X28</t>
  </si>
  <si>
    <t>Sample X29</t>
  </si>
  <si>
    <t>Sample X30</t>
  </si>
  <si>
    <t>D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</si>
  <si>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</si>
  <si>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</si>
  <si>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</si>
  <si>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</si>
  <si>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</si>
  <si>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</si>
  <si>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</si>
  <si>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</si>
  <si>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</si>
  <si>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</si>
  <si>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E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</si>
  <si>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</si>
  <si>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</si>
  <si>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</si>
  <si>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</si>
  <si>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</si>
  <si>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</si>
  <si>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</si>
  <si>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</si>
  <si>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Sample X49</t>
  </si>
  <si>
    <t>Sample X50</t>
  </si>
  <si>
    <t>Blank B</t>
  </si>
  <si>
    <t>F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</si>
  <si>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</si>
  <si>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</si>
  <si>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</si>
  <si>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</si>
  <si>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</si>
  <si>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</si>
  <si>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</si>
  <si>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</si>
  <si>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</si>
  <si>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</si>
  <si>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G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</si>
  <si>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</si>
  <si>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</si>
  <si>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</si>
  <si>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</si>
  <si>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</si>
  <si>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</si>
  <si>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</si>
  <si>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</si>
  <si>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</si>
  <si>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</si>
  <si>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X83</t>
  </si>
  <si>
    <t>Sample X84</t>
  </si>
  <si>
    <t>H</t>
  </si>
  <si>
    <t>Sample X71</t>
  </si>
  <si>
    <t>Sample X72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</si>
  <si>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</si>
  <si>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</si>
  <si>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</si>
  <si>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</si>
  <si>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</si>
  <si>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</si>
  <si>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</si>
  <si>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</si>
  <si>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</si>
  <si>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</si>
  <si>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Test ID: 24</t>
  </si>
  <si>
    <t>Test Name: GFP_on surfacewashed</t>
  </si>
  <si>
    <t>Time: 04:45:54</t>
  </si>
  <si>
    <t>SDS 1,00%</t>
  </si>
  <si>
    <t>SDS 0,75%</t>
  </si>
  <si>
    <t>SDS 0,50%</t>
  </si>
  <si>
    <t>SDS 0,25%</t>
  </si>
  <si>
    <t>Tween20 22,00%</t>
  </si>
  <si>
    <t>SDS 1,00% + Nanobody</t>
  </si>
  <si>
    <t>SDS 0,75% + Nanobody</t>
  </si>
  <si>
    <t>SDS 0,50% + Nanobody</t>
  </si>
  <si>
    <t>SDS 0,25% + Nanobody</t>
  </si>
  <si>
    <t>Tween20 22,00% + Nanobody</t>
  </si>
  <si>
    <t>SDS 1,00% + Spore</t>
  </si>
  <si>
    <t>SDS 0,75% + Spore</t>
  </si>
  <si>
    <t>SDS 0,50% + Spore</t>
  </si>
  <si>
    <t>SDS 0,25% + Spore</t>
  </si>
  <si>
    <t>SDS 0,25%+ Spore</t>
  </si>
  <si>
    <t>Tween20 22,00% + Spore</t>
  </si>
  <si>
    <t>Tween20 24,00%</t>
  </si>
  <si>
    <t>Tween20 26,00%</t>
  </si>
  <si>
    <t>Tween20 28,00%</t>
  </si>
  <si>
    <t>SH1 12,00%</t>
  </si>
  <si>
    <t>SH1 14,00%</t>
  </si>
  <si>
    <t>Tween20 24,00%  + Nanobody</t>
  </si>
  <si>
    <t>Tween20 26,00%  + Nanobody</t>
  </si>
  <si>
    <t>Tween20 28,00%  + Nanobody</t>
  </si>
  <si>
    <t>SH1 12,00%  + Nanobody</t>
  </si>
  <si>
    <t>SH1 14,00%  + Nanobody</t>
  </si>
  <si>
    <t>Blank</t>
  </si>
  <si>
    <t>Tween20 24,00% + Spore</t>
  </si>
  <si>
    <t>Tween20 26,00% + Spore</t>
  </si>
  <si>
    <t>Tween20 28,00% + Spore</t>
  </si>
  <si>
    <t>SH1 12,00% + Spore</t>
  </si>
  <si>
    <t>SH1 14,00% + Spore</t>
  </si>
  <si>
    <t>NC 6 (Empty)</t>
  </si>
  <si>
    <t>SH1 16,00%</t>
  </si>
  <si>
    <t>SH1 16,00% + Spore</t>
  </si>
  <si>
    <t>SH1 18,00% + Nanobody</t>
  </si>
  <si>
    <t>NC 1 (GFP coated)</t>
  </si>
  <si>
    <t>NC 3 (WT Spore in PBS)</t>
  </si>
  <si>
    <t>NC 5 (Nanobody in PBS)</t>
  </si>
  <si>
    <t>SH1 16,00% + Nanobody</t>
  </si>
  <si>
    <t>SH1 18,00%</t>
  </si>
  <si>
    <t>SH1 18,00% + Spore</t>
  </si>
  <si>
    <t>NC 2 (PBS)</t>
  </si>
  <si>
    <t>NC 4 ( 159Z Spore in PBS)</t>
  </si>
  <si>
    <t>PC (2% SDS)</t>
  </si>
  <si>
    <t>GFP coated</t>
  </si>
  <si>
    <t>Averrage</t>
  </si>
  <si>
    <t>standard diviation</t>
  </si>
  <si>
    <t>efficency</t>
  </si>
  <si>
    <t>Average efficency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</si>
</sst>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9" xfId="0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4"/>
  <sheetViews>
    <sheetView tabSelected="1" workbookViewId="0">
      <selection activeCell="B195" sqref="B195:F209"/>
    </sheetView>
  </sheetViews>
  <sheetFormatPr baseColWidth="10" defaultRowHeight="15" x14ac:dyDescent="0.25"/>
  <cols>
    <col min="3" max="3" width="27.42578125" customWidth="1"/>
    <col min="16" max="16" width="32.28515625" customWidth="1"/>
  </cols>
  <sheetData>
    <row r="1" spans="1:17" x14ac:dyDescent="0.25">
      <c r="A1" s="1" t="s">
        <v>0</v>
      </c>
      <c r="N1" s="1" t="s">
        <v>0</v>
      </c>
    </row>
    <row r="2" spans="1:17" x14ac:dyDescent="0.25">
      <c r="A2" s="1" t="s">
        <v>1</v>
      </c>
      <c r="N2" s="1" t="s">
        <v>1</v>
      </c>
    </row>
    <row r="3" spans="1:17" x14ac:dyDescent="0.25">
      <c r="A3" s="1" t="s">
        <v>2</v>
      </c>
      <c r="N3" s="1" t="s">
        <v>107</v>
      </c>
    </row>
    <row r="4" spans="1:17" x14ac:dyDescent="0.25">
      <c r="A4" s="1" t="s">
        <v>3</v>
      </c>
      <c r="N4" s="1" t="s">
        <v>108</v>
      </c>
    </row>
    <row r="5" spans="1:17" x14ac:dyDescent="0.25">
      <c r="A5" s="1" t="s">
        <v>4</v>
      </c>
      <c r="N5" s="1" t="s">
        <v>4</v>
      </c>
    </row>
    <row r="6" spans="1:17" x14ac:dyDescent="0.25">
      <c r="A6" s="1" t="s">
        <v>5</v>
      </c>
      <c r="N6" s="1" t="s">
        <v>109</v>
      </c>
    </row>
    <row r="7" spans="1:17" x14ac:dyDescent="0.25">
      <c r="A7" s="1" t="s">
        <v>6</v>
      </c>
      <c r="N7" s="1" t="s">
        <v>6</v>
      </c>
    </row>
    <row r="8" spans="1:17" x14ac:dyDescent="0.25">
      <c r="A8" s="1" t="s">
        <v>7</v>
      </c>
      <c r="N8" s="1" t="s">
        <v>7</v>
      </c>
    </row>
    <row r="9" spans="1:17" x14ac:dyDescent="0.25">
      <c r="A9" s="1" t="s">
        <v>8</v>
      </c>
      <c r="N9" s="1" t="s">
        <v>8</v>
      </c>
    </row>
    <row r="10" spans="1:17" x14ac:dyDescent="0.25">
      <c r="A10" s="1" t="s">
        <v>9</v>
      </c>
      <c r="N10" s="1" t="s">
        <v>9</v>
      </c>
    </row>
    <row r="13" spans="1:17" ht="90.75" thickBot="1" x14ac:dyDescent="0.3">
      <c r="A13" s="2" t="s">
        <v>10</v>
      </c>
      <c r="B13" s="3" t="s">
        <v>11</v>
      </c>
      <c r="C13" s="11" t="s">
        <v>12</v>
      </c>
      <c r="D13" s="8" t="s">
        <v>13</v>
      </c>
      <c r="E13" s="15" t="s">
        <v>156</v>
      </c>
      <c r="F13" s="15" t="s">
        <v>157</v>
      </c>
      <c r="N13" s="2" t="s">
        <v>10</v>
      </c>
      <c r="O13" s="3" t="s">
        <v>11</v>
      </c>
      <c r="P13" s="11" t="s">
        <v>12</v>
      </c>
      <c r="Q13" s="8" t="s">
        <v>13</v>
      </c>
    </row>
    <row r="14" spans="1:17" x14ac:dyDescent="0.25">
      <c r="A14" s="4"/>
      <c r="B14" s="5"/>
      <c r="C14" s="12" t="s">
        <v>14</v>
      </c>
      <c r="D14" s="9">
        <v>496</v>
      </c>
      <c r="N14" s="4"/>
      <c r="O14" s="5"/>
      <c r="P14" s="12" t="s">
        <v>14</v>
      </c>
      <c r="Q14" s="9">
        <v>496</v>
      </c>
    </row>
    <row r="15" spans="1:17" x14ac:dyDescent="0.25">
      <c r="A15" s="6" t="s">
        <v>15</v>
      </c>
      <c r="B15" s="7">
        <v>1</v>
      </c>
      <c r="C15" s="13" t="s">
        <v>155</v>
      </c>
      <c r="D15" s="10">
        <v>2957</v>
      </c>
      <c r="E15">
        <f>AVERAGE(D15:D64,D66:D75,D78:D101)</f>
        <v>2931.5357142857142</v>
      </c>
      <c r="F15">
        <f>_xlfn.STDEV.P(D15:D64,D66:D75,D78:D101)</f>
        <v>462.83267177007195</v>
      </c>
      <c r="N15" s="6" t="s">
        <v>15</v>
      </c>
      <c r="O15" s="7">
        <v>1</v>
      </c>
      <c r="P15" s="14" t="s">
        <v>110</v>
      </c>
      <c r="Q15" s="10">
        <v>350</v>
      </c>
    </row>
    <row r="16" spans="1:17" x14ac:dyDescent="0.25">
      <c r="A16" s="6" t="s">
        <v>15</v>
      </c>
      <c r="B16" s="7">
        <v>2</v>
      </c>
      <c r="C16" s="13" t="s">
        <v>16</v>
      </c>
      <c r="D16" s="10">
        <v>3182</v>
      </c>
      <c r="N16" s="6" t="s">
        <v>15</v>
      </c>
      <c r="O16" s="7">
        <v>2</v>
      </c>
      <c r="P16" s="14" t="s">
        <v>110</v>
      </c>
      <c r="Q16" s="10">
        <v>698</v>
      </c>
    </row>
    <row r="17" spans="1:17" x14ac:dyDescent="0.25">
      <c r="A17" s="6" t="s">
        <v>15</v>
      </c>
      <c r="B17" s="7">
        <v>3</v>
      </c>
      <c r="C17" s="13" t="s">
        <v>17</v>
      </c>
      <c r="D17" s="10">
        <v>3150</v>
      </c>
      <c r="N17" s="6" t="s">
        <v>15</v>
      </c>
      <c r="O17" s="7">
        <v>3</v>
      </c>
      <c r="P17" s="14" t="s">
        <v>111</v>
      </c>
      <c r="Q17" s="10">
        <v>793</v>
      </c>
    </row>
    <row r="18" spans="1:17" x14ac:dyDescent="0.25">
      <c r="A18" s="6" t="s">
        <v>15</v>
      </c>
      <c r="B18" s="7">
        <v>4</v>
      </c>
      <c r="C18" s="13" t="s">
        <v>18</v>
      </c>
      <c r="D18" s="10">
        <v>3176</v>
      </c>
      <c r="N18" s="6" t="s">
        <v>15</v>
      </c>
      <c r="O18" s="7">
        <v>4</v>
      </c>
      <c r="P18" s="14" t="s">
        <v>111</v>
      </c>
      <c r="Q18" s="10">
        <v>546</v>
      </c>
    </row>
    <row r="19" spans="1:17" x14ac:dyDescent="0.25">
      <c r="A19" s="6" t="s">
        <v>15</v>
      </c>
      <c r="B19" s="7">
        <v>5</v>
      </c>
      <c r="C19" s="13" t="s">
        <v>19</v>
      </c>
      <c r="D19" s="10">
        <v>3192</v>
      </c>
      <c r="N19" s="6" t="s">
        <v>15</v>
      </c>
      <c r="O19" s="7">
        <v>5</v>
      </c>
      <c r="P19" s="14" t="s">
        <v>112</v>
      </c>
      <c r="Q19" s="10">
        <v>260</v>
      </c>
    </row>
    <row r="20" spans="1:17" x14ac:dyDescent="0.25">
      <c r="A20" s="6" t="s">
        <v>15</v>
      </c>
      <c r="B20" s="7">
        <v>6</v>
      </c>
      <c r="C20" s="13" t="s">
        <v>20</v>
      </c>
      <c r="D20" s="10">
        <v>3178</v>
      </c>
      <c r="N20" s="6" t="s">
        <v>15</v>
      </c>
      <c r="O20" s="7">
        <v>6</v>
      </c>
      <c r="P20" s="14" t="s">
        <v>112</v>
      </c>
      <c r="Q20" s="10">
        <v>919</v>
      </c>
    </row>
    <row r="21" spans="1:17" x14ac:dyDescent="0.25">
      <c r="A21" s="6" t="s">
        <v>15</v>
      </c>
      <c r="B21" s="7">
        <v>7</v>
      </c>
      <c r="C21" s="13" t="s">
        <v>21</v>
      </c>
      <c r="D21" s="10">
        <v>3025</v>
      </c>
      <c r="N21" s="6" t="s">
        <v>15</v>
      </c>
      <c r="O21" s="7">
        <v>7</v>
      </c>
      <c r="P21" s="14" t="s">
        <v>113</v>
      </c>
      <c r="Q21" s="10">
        <v>1327</v>
      </c>
    </row>
    <row r="22" spans="1:17" x14ac:dyDescent="0.25">
      <c r="A22" s="6" t="s">
        <v>15</v>
      </c>
      <c r="B22" s="7">
        <v>8</v>
      </c>
      <c r="C22" s="13" t="s">
        <v>22</v>
      </c>
      <c r="D22" s="10">
        <v>2847</v>
      </c>
      <c r="N22" s="6" t="s">
        <v>15</v>
      </c>
      <c r="O22" s="7">
        <v>8</v>
      </c>
      <c r="P22" s="14" t="s">
        <v>113</v>
      </c>
      <c r="Q22" s="10">
        <v>1172</v>
      </c>
    </row>
    <row r="23" spans="1:17" x14ac:dyDescent="0.25">
      <c r="A23" s="6" t="s">
        <v>15</v>
      </c>
      <c r="B23" s="7">
        <v>9</v>
      </c>
      <c r="C23" s="13" t="s">
        <v>23</v>
      </c>
      <c r="D23" s="10">
        <v>937</v>
      </c>
      <c r="N23" s="6" t="s">
        <v>15</v>
      </c>
      <c r="O23" s="7">
        <v>9</v>
      </c>
      <c r="P23" s="14" t="s">
        <v>114</v>
      </c>
      <c r="Q23" s="10">
        <v>254</v>
      </c>
    </row>
    <row r="24" spans="1:17" x14ac:dyDescent="0.25">
      <c r="A24" s="6" t="s">
        <v>15</v>
      </c>
      <c r="B24" s="7">
        <v>10</v>
      </c>
      <c r="C24" s="13" t="s">
        <v>24</v>
      </c>
      <c r="D24" s="10">
        <v>3264</v>
      </c>
      <c r="N24" s="6" t="s">
        <v>15</v>
      </c>
      <c r="O24" s="7">
        <v>10</v>
      </c>
      <c r="P24" s="14" t="s">
        <v>114</v>
      </c>
      <c r="Q24" s="10">
        <v>348</v>
      </c>
    </row>
    <row r="25" spans="1:17" x14ac:dyDescent="0.25">
      <c r="A25" s="6" t="s">
        <v>25</v>
      </c>
      <c r="B25" s="7">
        <v>1</v>
      </c>
      <c r="C25" s="13" t="s">
        <v>26</v>
      </c>
      <c r="D25" s="10">
        <v>2913</v>
      </c>
      <c r="N25" s="6" t="s">
        <v>25</v>
      </c>
      <c r="O25" s="7">
        <v>1</v>
      </c>
      <c r="P25" s="14" t="s">
        <v>115</v>
      </c>
      <c r="Q25" s="10">
        <v>480</v>
      </c>
    </row>
    <row r="26" spans="1:17" x14ac:dyDescent="0.25">
      <c r="A26" s="6" t="s">
        <v>25</v>
      </c>
      <c r="B26" s="7">
        <v>2</v>
      </c>
      <c r="C26" s="13" t="s">
        <v>27</v>
      </c>
      <c r="D26" s="10">
        <v>3036</v>
      </c>
      <c r="N26" s="6" t="s">
        <v>25</v>
      </c>
      <c r="O26" s="7">
        <v>2</v>
      </c>
      <c r="P26" s="14" t="s">
        <v>115</v>
      </c>
      <c r="Q26" s="10">
        <v>674</v>
      </c>
    </row>
    <row r="27" spans="1:17" x14ac:dyDescent="0.25">
      <c r="A27" s="6" t="s">
        <v>25</v>
      </c>
      <c r="B27" s="7">
        <v>3</v>
      </c>
      <c r="C27" s="13" t="s">
        <v>28</v>
      </c>
      <c r="D27" s="10">
        <v>3331</v>
      </c>
      <c r="N27" s="6" t="s">
        <v>25</v>
      </c>
      <c r="O27" s="7">
        <v>3</v>
      </c>
      <c r="P27" s="14" t="s">
        <v>116</v>
      </c>
      <c r="Q27" s="10">
        <v>351</v>
      </c>
    </row>
    <row r="28" spans="1:17" x14ac:dyDescent="0.25">
      <c r="A28" s="6" t="s">
        <v>25</v>
      </c>
      <c r="B28" s="7">
        <v>4</v>
      </c>
      <c r="C28" s="13" t="s">
        <v>29</v>
      </c>
      <c r="D28" s="10">
        <v>3274</v>
      </c>
      <c r="N28" s="6" t="s">
        <v>25</v>
      </c>
      <c r="O28" s="7">
        <v>4</v>
      </c>
      <c r="P28" s="14" t="s">
        <v>116</v>
      </c>
      <c r="Q28" s="10">
        <v>602</v>
      </c>
    </row>
    <row r="29" spans="1:17" x14ac:dyDescent="0.25">
      <c r="A29" s="6" t="s">
        <v>25</v>
      </c>
      <c r="B29" s="7">
        <v>5</v>
      </c>
      <c r="C29" s="13" t="s">
        <v>30</v>
      </c>
      <c r="D29" s="10">
        <v>3390</v>
      </c>
      <c r="N29" s="6" t="s">
        <v>25</v>
      </c>
      <c r="O29" s="7">
        <v>5</v>
      </c>
      <c r="P29" s="14" t="s">
        <v>117</v>
      </c>
      <c r="Q29" s="10">
        <v>572</v>
      </c>
    </row>
    <row r="30" spans="1:17" x14ac:dyDescent="0.25">
      <c r="A30" s="6" t="s">
        <v>25</v>
      </c>
      <c r="B30" s="7">
        <v>6</v>
      </c>
      <c r="C30" s="13" t="s">
        <v>31</v>
      </c>
      <c r="D30" s="10">
        <v>3282</v>
      </c>
      <c r="N30" s="6" t="s">
        <v>25</v>
      </c>
      <c r="O30" s="7">
        <v>6</v>
      </c>
      <c r="P30" s="14" t="s">
        <v>117</v>
      </c>
      <c r="Q30" s="10">
        <v>1034</v>
      </c>
    </row>
    <row r="31" spans="1:17" x14ac:dyDescent="0.25">
      <c r="A31" s="6" t="s">
        <v>25</v>
      </c>
      <c r="B31" s="7">
        <v>7</v>
      </c>
      <c r="C31" s="13" t="s">
        <v>32</v>
      </c>
      <c r="D31" s="10">
        <v>3266</v>
      </c>
      <c r="N31" s="6" t="s">
        <v>25</v>
      </c>
      <c r="O31" s="7">
        <v>7</v>
      </c>
      <c r="P31" s="14" t="s">
        <v>118</v>
      </c>
      <c r="Q31" s="10">
        <v>1197</v>
      </c>
    </row>
    <row r="32" spans="1:17" x14ac:dyDescent="0.25">
      <c r="A32" s="6" t="s">
        <v>25</v>
      </c>
      <c r="B32" s="7">
        <v>8</v>
      </c>
      <c r="C32" s="13" t="s">
        <v>33</v>
      </c>
      <c r="D32" s="10">
        <v>3099</v>
      </c>
      <c r="N32" s="6" t="s">
        <v>25</v>
      </c>
      <c r="O32" s="7">
        <v>8</v>
      </c>
      <c r="P32" s="14" t="s">
        <v>118</v>
      </c>
      <c r="Q32" s="10">
        <v>1205</v>
      </c>
    </row>
    <row r="33" spans="1:17" x14ac:dyDescent="0.25">
      <c r="A33" s="6" t="s">
        <v>25</v>
      </c>
      <c r="B33" s="7">
        <v>9</v>
      </c>
      <c r="C33" s="13" t="s">
        <v>34</v>
      </c>
      <c r="D33" s="10">
        <v>3059</v>
      </c>
      <c r="N33" s="6" t="s">
        <v>25</v>
      </c>
      <c r="O33" s="7">
        <v>9</v>
      </c>
      <c r="P33" s="14" t="s">
        <v>119</v>
      </c>
      <c r="Q33" s="10">
        <v>2646</v>
      </c>
    </row>
    <row r="34" spans="1:17" x14ac:dyDescent="0.25">
      <c r="A34" s="6" t="s">
        <v>25</v>
      </c>
      <c r="B34" s="7">
        <v>10</v>
      </c>
      <c r="C34" s="13" t="s">
        <v>35</v>
      </c>
      <c r="D34" s="10">
        <v>3267</v>
      </c>
      <c r="N34" s="6" t="s">
        <v>25</v>
      </c>
      <c r="O34" s="7">
        <v>10</v>
      </c>
      <c r="P34" s="14" t="s">
        <v>119</v>
      </c>
      <c r="Q34" s="10">
        <v>3317</v>
      </c>
    </row>
    <row r="35" spans="1:17" x14ac:dyDescent="0.25">
      <c r="A35" s="6" t="s">
        <v>36</v>
      </c>
      <c r="B35" s="7">
        <v>1</v>
      </c>
      <c r="C35" s="13" t="s">
        <v>37</v>
      </c>
      <c r="D35" s="10">
        <v>2972</v>
      </c>
      <c r="N35" s="6" t="s">
        <v>36</v>
      </c>
      <c r="O35" s="7">
        <v>1</v>
      </c>
      <c r="P35" s="14" t="s">
        <v>120</v>
      </c>
      <c r="Q35" s="10">
        <v>39</v>
      </c>
    </row>
    <row r="36" spans="1:17" x14ac:dyDescent="0.25">
      <c r="A36" s="6" t="s">
        <v>36</v>
      </c>
      <c r="B36" s="7">
        <v>2</v>
      </c>
      <c r="C36" s="13" t="s">
        <v>38</v>
      </c>
      <c r="D36" s="10">
        <v>2979</v>
      </c>
      <c r="N36" s="6" t="s">
        <v>36</v>
      </c>
      <c r="O36" s="7">
        <v>2</v>
      </c>
      <c r="P36" s="14" t="s">
        <v>120</v>
      </c>
      <c r="Q36" s="10">
        <v>16</v>
      </c>
    </row>
    <row r="37" spans="1:17" x14ac:dyDescent="0.25">
      <c r="A37" s="6" t="s">
        <v>36</v>
      </c>
      <c r="B37" s="7">
        <v>3</v>
      </c>
      <c r="C37" s="13" t="s">
        <v>39</v>
      </c>
      <c r="D37" s="10">
        <v>3191</v>
      </c>
      <c r="N37" s="6" t="s">
        <v>36</v>
      </c>
      <c r="O37" s="7">
        <v>3</v>
      </c>
      <c r="P37" s="14" t="s">
        <v>121</v>
      </c>
      <c r="Q37" s="10">
        <v>795</v>
      </c>
    </row>
    <row r="38" spans="1:17" x14ac:dyDescent="0.25">
      <c r="A38" s="6" t="s">
        <v>36</v>
      </c>
      <c r="B38" s="7">
        <v>4</v>
      </c>
      <c r="C38" s="13" t="s">
        <v>40</v>
      </c>
      <c r="D38" s="10">
        <v>3280</v>
      </c>
      <c r="N38" s="6" t="s">
        <v>36</v>
      </c>
      <c r="O38" s="7">
        <v>4</v>
      </c>
      <c r="P38" s="14" t="s">
        <v>121</v>
      </c>
      <c r="Q38" s="10">
        <v>856</v>
      </c>
    </row>
    <row r="39" spans="1:17" x14ac:dyDescent="0.25">
      <c r="A39" s="6" t="s">
        <v>36</v>
      </c>
      <c r="B39" s="7">
        <v>5</v>
      </c>
      <c r="C39" s="13" t="s">
        <v>41</v>
      </c>
      <c r="D39" s="10">
        <v>3319</v>
      </c>
      <c r="N39" s="6" t="s">
        <v>36</v>
      </c>
      <c r="O39" s="7">
        <v>5</v>
      </c>
      <c r="P39" s="14" t="s">
        <v>122</v>
      </c>
      <c r="Q39" s="10">
        <v>1124</v>
      </c>
    </row>
    <row r="40" spans="1:17" x14ac:dyDescent="0.25">
      <c r="A40" s="6" t="s">
        <v>36</v>
      </c>
      <c r="B40" s="7">
        <v>6</v>
      </c>
      <c r="C40" s="13" t="s">
        <v>42</v>
      </c>
      <c r="D40" s="10">
        <v>3270</v>
      </c>
      <c r="N40" s="6" t="s">
        <v>36</v>
      </c>
      <c r="O40" s="7">
        <v>6</v>
      </c>
      <c r="P40" s="14" t="s">
        <v>122</v>
      </c>
      <c r="Q40" s="10">
        <v>1254</v>
      </c>
    </row>
    <row r="41" spans="1:17" x14ac:dyDescent="0.25">
      <c r="A41" s="6" t="s">
        <v>36</v>
      </c>
      <c r="B41" s="7">
        <v>7</v>
      </c>
      <c r="C41" s="13" t="s">
        <v>43</v>
      </c>
      <c r="D41" s="10">
        <v>2977</v>
      </c>
      <c r="N41" s="6" t="s">
        <v>36</v>
      </c>
      <c r="O41" s="7">
        <v>7</v>
      </c>
      <c r="P41" s="14" t="s">
        <v>123</v>
      </c>
      <c r="Q41" s="10">
        <v>1211</v>
      </c>
    </row>
    <row r="42" spans="1:17" x14ac:dyDescent="0.25">
      <c r="A42" s="6" t="s">
        <v>36</v>
      </c>
      <c r="B42" s="7">
        <v>8</v>
      </c>
      <c r="C42" s="13" t="s">
        <v>44</v>
      </c>
      <c r="D42" s="10">
        <v>3296</v>
      </c>
      <c r="N42" s="6" t="s">
        <v>36</v>
      </c>
      <c r="O42" s="7">
        <v>8</v>
      </c>
      <c r="P42" s="14" t="s">
        <v>124</v>
      </c>
      <c r="Q42" s="10">
        <v>1841</v>
      </c>
    </row>
    <row r="43" spans="1:17" x14ac:dyDescent="0.25">
      <c r="A43" s="6" t="s">
        <v>36</v>
      </c>
      <c r="B43" s="7">
        <v>9</v>
      </c>
      <c r="C43" s="13" t="s">
        <v>45</v>
      </c>
      <c r="D43" s="10">
        <v>3120</v>
      </c>
      <c r="N43" s="6" t="s">
        <v>36</v>
      </c>
      <c r="O43" s="7">
        <v>9</v>
      </c>
      <c r="P43" s="14" t="s">
        <v>125</v>
      </c>
      <c r="Q43" s="10">
        <v>2918</v>
      </c>
    </row>
    <row r="44" spans="1:17" x14ac:dyDescent="0.25">
      <c r="A44" s="6" t="s">
        <v>36</v>
      </c>
      <c r="B44" s="7">
        <v>10</v>
      </c>
      <c r="C44" s="13" t="s">
        <v>46</v>
      </c>
      <c r="D44" s="10">
        <v>3115</v>
      </c>
      <c r="N44" s="6" t="s">
        <v>36</v>
      </c>
      <c r="O44" s="7">
        <v>10</v>
      </c>
      <c r="P44" s="14" t="s">
        <v>125</v>
      </c>
      <c r="Q44" s="10">
        <v>2915</v>
      </c>
    </row>
    <row r="45" spans="1:17" x14ac:dyDescent="0.25">
      <c r="A45" s="6" t="s">
        <v>47</v>
      </c>
      <c r="B45" s="7">
        <v>1</v>
      </c>
      <c r="C45" s="13" t="s">
        <v>48</v>
      </c>
      <c r="D45" s="10">
        <v>3030</v>
      </c>
      <c r="N45" s="6" t="s">
        <v>47</v>
      </c>
      <c r="O45" s="7">
        <v>1</v>
      </c>
      <c r="P45" s="14" t="s">
        <v>126</v>
      </c>
      <c r="Q45" s="10">
        <v>226</v>
      </c>
    </row>
    <row r="46" spans="1:17" x14ac:dyDescent="0.25">
      <c r="A46" s="6" t="s">
        <v>47</v>
      </c>
      <c r="B46" s="7">
        <v>2</v>
      </c>
      <c r="C46" s="13" t="s">
        <v>49</v>
      </c>
      <c r="D46" s="10">
        <v>3223</v>
      </c>
      <c r="N46" s="6" t="s">
        <v>47</v>
      </c>
      <c r="O46" s="7">
        <v>2</v>
      </c>
      <c r="P46" s="14" t="s">
        <v>126</v>
      </c>
      <c r="Q46" s="10">
        <v>371</v>
      </c>
    </row>
    <row r="47" spans="1:17" x14ac:dyDescent="0.25">
      <c r="A47" s="6" t="s">
        <v>47</v>
      </c>
      <c r="B47" s="7">
        <v>3</v>
      </c>
      <c r="C47" s="13" t="s">
        <v>50</v>
      </c>
      <c r="D47" s="10">
        <v>3113</v>
      </c>
      <c r="N47" s="6" t="s">
        <v>47</v>
      </c>
      <c r="O47" s="7">
        <v>3</v>
      </c>
      <c r="P47" s="14" t="s">
        <v>127</v>
      </c>
      <c r="Q47" s="10">
        <v>334</v>
      </c>
    </row>
    <row r="48" spans="1:17" x14ac:dyDescent="0.25">
      <c r="A48" s="6" t="s">
        <v>47</v>
      </c>
      <c r="B48" s="7">
        <v>4</v>
      </c>
      <c r="C48" s="13" t="s">
        <v>51</v>
      </c>
      <c r="D48" s="10">
        <v>3197</v>
      </c>
      <c r="N48" s="6" t="s">
        <v>47</v>
      </c>
      <c r="O48" s="7">
        <v>4</v>
      </c>
      <c r="P48" s="14" t="s">
        <v>127</v>
      </c>
      <c r="Q48" s="10">
        <v>1423</v>
      </c>
    </row>
    <row r="49" spans="1:17" x14ac:dyDescent="0.25">
      <c r="A49" s="6" t="s">
        <v>47</v>
      </c>
      <c r="B49" s="7">
        <v>5</v>
      </c>
      <c r="C49" s="13" t="s">
        <v>52</v>
      </c>
      <c r="D49" s="10">
        <v>1964</v>
      </c>
      <c r="N49" s="6" t="s">
        <v>47</v>
      </c>
      <c r="O49" s="7">
        <v>5</v>
      </c>
      <c r="P49" s="14" t="s">
        <v>128</v>
      </c>
      <c r="Q49" s="10">
        <v>225</v>
      </c>
    </row>
    <row r="50" spans="1:17" x14ac:dyDescent="0.25">
      <c r="A50" s="6" t="s">
        <v>47</v>
      </c>
      <c r="B50" s="7">
        <v>6</v>
      </c>
      <c r="C50" s="13" t="s">
        <v>53</v>
      </c>
      <c r="D50" s="10">
        <v>3226</v>
      </c>
      <c r="N50" s="6" t="s">
        <v>47</v>
      </c>
      <c r="O50" s="7">
        <v>6</v>
      </c>
      <c r="P50" s="14" t="s">
        <v>128</v>
      </c>
      <c r="Q50" s="10">
        <v>783</v>
      </c>
    </row>
    <row r="51" spans="1:17" x14ac:dyDescent="0.25">
      <c r="A51" s="6" t="s">
        <v>47</v>
      </c>
      <c r="B51" s="7">
        <v>7</v>
      </c>
      <c r="C51" s="13" t="s">
        <v>54</v>
      </c>
      <c r="D51" s="10">
        <v>2913</v>
      </c>
      <c r="N51" s="6" t="s">
        <v>47</v>
      </c>
      <c r="O51" s="7">
        <v>7</v>
      </c>
      <c r="P51" s="14" t="s">
        <v>129</v>
      </c>
      <c r="Q51" s="10">
        <v>2948</v>
      </c>
    </row>
    <row r="52" spans="1:17" x14ac:dyDescent="0.25">
      <c r="A52" s="6" t="s">
        <v>47</v>
      </c>
      <c r="B52" s="7">
        <v>8</v>
      </c>
      <c r="C52" s="13" t="s">
        <v>55</v>
      </c>
      <c r="D52" s="10">
        <v>3314</v>
      </c>
      <c r="N52" s="6" t="s">
        <v>47</v>
      </c>
      <c r="O52" s="7">
        <v>8</v>
      </c>
      <c r="P52" s="14" t="s">
        <v>129</v>
      </c>
      <c r="Q52" s="10">
        <v>2724</v>
      </c>
    </row>
    <row r="53" spans="1:17" x14ac:dyDescent="0.25">
      <c r="A53" s="6" t="s">
        <v>47</v>
      </c>
      <c r="B53" s="7">
        <v>9</v>
      </c>
      <c r="C53" s="13" t="s">
        <v>56</v>
      </c>
      <c r="D53" s="10">
        <v>3240</v>
      </c>
      <c r="N53" s="6" t="s">
        <v>47</v>
      </c>
      <c r="O53" s="7">
        <v>9</v>
      </c>
      <c r="P53" s="14" t="s">
        <v>130</v>
      </c>
      <c r="Q53" s="10">
        <v>1925</v>
      </c>
    </row>
    <row r="54" spans="1:17" x14ac:dyDescent="0.25">
      <c r="A54" s="6" t="s">
        <v>47</v>
      </c>
      <c r="B54" s="7">
        <v>10</v>
      </c>
      <c r="C54" s="13" t="s">
        <v>57</v>
      </c>
      <c r="D54" s="10">
        <v>2979</v>
      </c>
      <c r="N54" s="6" t="s">
        <v>47</v>
      </c>
      <c r="O54" s="7">
        <v>10</v>
      </c>
      <c r="P54" s="14" t="s">
        <v>130</v>
      </c>
      <c r="Q54" s="10">
        <v>2049</v>
      </c>
    </row>
    <row r="55" spans="1:17" x14ac:dyDescent="0.25">
      <c r="A55" s="6" t="s">
        <v>58</v>
      </c>
      <c r="B55" s="7">
        <v>1</v>
      </c>
      <c r="C55" s="13" t="s">
        <v>59</v>
      </c>
      <c r="D55" s="10">
        <v>3323</v>
      </c>
      <c r="N55" s="6" t="s">
        <v>58</v>
      </c>
      <c r="O55" s="7">
        <v>1</v>
      </c>
      <c r="P55" s="14" t="s">
        <v>131</v>
      </c>
      <c r="Q55" s="10">
        <v>1735</v>
      </c>
    </row>
    <row r="56" spans="1:17" x14ac:dyDescent="0.25">
      <c r="A56" s="6" t="s">
        <v>58</v>
      </c>
      <c r="B56" s="7">
        <v>2</v>
      </c>
      <c r="C56" s="13" t="s">
        <v>60</v>
      </c>
      <c r="D56" s="10">
        <v>3387</v>
      </c>
      <c r="N56" s="6" t="s">
        <v>58</v>
      </c>
      <c r="O56" s="7">
        <v>2</v>
      </c>
      <c r="P56" s="14" t="s">
        <v>131</v>
      </c>
      <c r="Q56" s="10">
        <v>2716</v>
      </c>
    </row>
    <row r="57" spans="1:17" x14ac:dyDescent="0.25">
      <c r="A57" s="6" t="s">
        <v>58</v>
      </c>
      <c r="B57" s="7">
        <v>3</v>
      </c>
      <c r="C57" s="13" t="s">
        <v>61</v>
      </c>
      <c r="D57" s="10">
        <v>3177</v>
      </c>
      <c r="N57" s="6" t="s">
        <v>58</v>
      </c>
      <c r="O57" s="7">
        <v>3</v>
      </c>
      <c r="P57" s="14" t="s">
        <v>132</v>
      </c>
      <c r="Q57" s="10">
        <v>556</v>
      </c>
    </row>
    <row r="58" spans="1:17" x14ac:dyDescent="0.25">
      <c r="A58" s="6" t="s">
        <v>58</v>
      </c>
      <c r="B58" s="7">
        <v>4</v>
      </c>
      <c r="C58" s="13" t="s">
        <v>62</v>
      </c>
      <c r="D58" s="10">
        <v>3154</v>
      </c>
      <c r="N58" s="6" t="s">
        <v>58</v>
      </c>
      <c r="O58" s="7">
        <v>4</v>
      </c>
      <c r="P58" s="14" t="s">
        <v>132</v>
      </c>
      <c r="Q58" s="10">
        <v>2799</v>
      </c>
    </row>
    <row r="59" spans="1:17" x14ac:dyDescent="0.25">
      <c r="A59" s="6" t="s">
        <v>58</v>
      </c>
      <c r="B59" s="7">
        <v>5</v>
      </c>
      <c r="C59" s="13" t="s">
        <v>63</v>
      </c>
      <c r="D59" s="10">
        <v>3164</v>
      </c>
      <c r="N59" s="6" t="s">
        <v>58</v>
      </c>
      <c r="O59" s="7">
        <v>5</v>
      </c>
      <c r="P59" s="14" t="s">
        <v>133</v>
      </c>
      <c r="Q59" s="10">
        <v>250</v>
      </c>
    </row>
    <row r="60" spans="1:17" x14ac:dyDescent="0.25">
      <c r="A60" s="6" t="s">
        <v>58</v>
      </c>
      <c r="B60" s="7">
        <v>6</v>
      </c>
      <c r="C60" s="13" t="s">
        <v>64</v>
      </c>
      <c r="D60" s="10">
        <v>3101</v>
      </c>
      <c r="N60" s="6" t="s">
        <v>58</v>
      </c>
      <c r="O60" s="7">
        <v>6</v>
      </c>
      <c r="P60" s="14" t="s">
        <v>133</v>
      </c>
      <c r="Q60" s="10">
        <v>2357</v>
      </c>
    </row>
    <row r="61" spans="1:17" x14ac:dyDescent="0.25">
      <c r="A61" s="6" t="s">
        <v>58</v>
      </c>
      <c r="B61" s="7">
        <v>7</v>
      </c>
      <c r="C61" s="13" t="s">
        <v>65</v>
      </c>
      <c r="D61" s="10">
        <v>3200</v>
      </c>
      <c r="N61" s="6" t="s">
        <v>58</v>
      </c>
      <c r="O61" s="7">
        <v>7</v>
      </c>
      <c r="P61" s="14" t="s">
        <v>134</v>
      </c>
      <c r="Q61" s="10">
        <v>2753</v>
      </c>
    </row>
    <row r="62" spans="1:17" x14ac:dyDescent="0.25">
      <c r="A62" s="6" t="s">
        <v>58</v>
      </c>
      <c r="B62" s="7">
        <v>8</v>
      </c>
      <c r="C62" s="13" t="s">
        <v>66</v>
      </c>
      <c r="D62" s="10">
        <v>3264</v>
      </c>
      <c r="N62" s="6" t="s">
        <v>58</v>
      </c>
      <c r="O62" s="7">
        <v>8</v>
      </c>
      <c r="P62" s="14" t="s">
        <v>134</v>
      </c>
      <c r="Q62" s="10">
        <v>3032</v>
      </c>
    </row>
    <row r="63" spans="1:17" x14ac:dyDescent="0.25">
      <c r="A63" s="6" t="s">
        <v>58</v>
      </c>
      <c r="B63" s="7">
        <v>9</v>
      </c>
      <c r="C63" s="13" t="s">
        <v>67</v>
      </c>
      <c r="D63" s="10">
        <v>3216</v>
      </c>
      <c r="N63" s="6" t="s">
        <v>58</v>
      </c>
      <c r="O63" s="7">
        <v>9</v>
      </c>
      <c r="P63" s="14" t="s">
        <v>135</v>
      </c>
      <c r="Q63" s="10">
        <v>1982</v>
      </c>
    </row>
    <row r="64" spans="1:17" x14ac:dyDescent="0.25">
      <c r="A64" s="6" t="s">
        <v>58</v>
      </c>
      <c r="B64" s="7">
        <v>10</v>
      </c>
      <c r="C64" s="13" t="s">
        <v>68</v>
      </c>
      <c r="D64" s="10">
        <v>3068</v>
      </c>
      <c r="N64" s="6" t="s">
        <v>58</v>
      </c>
      <c r="O64" s="7">
        <v>10</v>
      </c>
      <c r="P64" s="14" t="s">
        <v>135</v>
      </c>
      <c r="Q64" s="10">
        <v>2285</v>
      </c>
    </row>
    <row r="65" spans="1:17" x14ac:dyDescent="0.25">
      <c r="A65" s="6" t="s">
        <v>58</v>
      </c>
      <c r="B65" s="7">
        <v>11</v>
      </c>
      <c r="C65" s="13" t="s">
        <v>69</v>
      </c>
      <c r="D65" s="10"/>
      <c r="N65" s="6" t="s">
        <v>58</v>
      </c>
      <c r="O65" s="7">
        <v>11</v>
      </c>
      <c r="P65" s="14" t="s">
        <v>136</v>
      </c>
      <c r="Q65" s="10"/>
    </row>
    <row r="66" spans="1:17" x14ac:dyDescent="0.25">
      <c r="A66" s="6" t="s">
        <v>70</v>
      </c>
      <c r="B66" s="7">
        <v>1</v>
      </c>
      <c r="C66" s="13" t="s">
        <v>71</v>
      </c>
      <c r="D66" s="10">
        <v>2863</v>
      </c>
      <c r="N66" s="6" t="s">
        <v>70</v>
      </c>
      <c r="O66" s="7">
        <v>1</v>
      </c>
      <c r="P66" s="14" t="s">
        <v>137</v>
      </c>
      <c r="Q66" s="10">
        <v>2226</v>
      </c>
    </row>
    <row r="67" spans="1:17" x14ac:dyDescent="0.25">
      <c r="A67" s="6" t="s">
        <v>70</v>
      </c>
      <c r="B67" s="7">
        <v>2</v>
      </c>
      <c r="C67" s="13" t="s">
        <v>72</v>
      </c>
      <c r="D67" s="10">
        <v>2200</v>
      </c>
      <c r="N67" s="6" t="s">
        <v>70</v>
      </c>
      <c r="O67" s="7">
        <v>2</v>
      </c>
      <c r="P67" s="14" t="s">
        <v>137</v>
      </c>
      <c r="Q67" s="10">
        <v>1857</v>
      </c>
    </row>
    <row r="68" spans="1:17" x14ac:dyDescent="0.25">
      <c r="A68" s="6" t="s">
        <v>70</v>
      </c>
      <c r="B68" s="7">
        <v>3</v>
      </c>
      <c r="C68" s="13" t="s">
        <v>73</v>
      </c>
      <c r="D68" s="10">
        <v>3087</v>
      </c>
      <c r="N68" s="6" t="s">
        <v>70</v>
      </c>
      <c r="O68" s="7">
        <v>3</v>
      </c>
      <c r="P68" s="14" t="s">
        <v>138</v>
      </c>
      <c r="Q68" s="10">
        <v>1263</v>
      </c>
    </row>
    <row r="69" spans="1:17" x14ac:dyDescent="0.25">
      <c r="A69" s="6" t="s">
        <v>70</v>
      </c>
      <c r="B69" s="7">
        <v>4</v>
      </c>
      <c r="C69" s="13" t="s">
        <v>74</v>
      </c>
      <c r="D69" s="10">
        <v>3076</v>
      </c>
      <c r="N69" s="6" t="s">
        <v>70</v>
      </c>
      <c r="O69" s="7">
        <v>4</v>
      </c>
      <c r="P69" s="14" t="s">
        <v>138</v>
      </c>
      <c r="Q69" s="10">
        <v>2554</v>
      </c>
    </row>
    <row r="70" spans="1:17" x14ac:dyDescent="0.25">
      <c r="A70" s="6" t="s">
        <v>70</v>
      </c>
      <c r="B70" s="7">
        <v>5</v>
      </c>
      <c r="C70" s="13" t="s">
        <v>75</v>
      </c>
      <c r="D70" s="10">
        <v>3176</v>
      </c>
      <c r="N70" s="6" t="s">
        <v>70</v>
      </c>
      <c r="O70" s="7">
        <v>5</v>
      </c>
      <c r="P70" s="14" t="s">
        <v>139</v>
      </c>
      <c r="Q70" s="10">
        <v>1577</v>
      </c>
    </row>
    <row r="71" spans="1:17" x14ac:dyDescent="0.25">
      <c r="A71" s="6" t="s">
        <v>70</v>
      </c>
      <c r="B71" s="7">
        <v>6</v>
      </c>
      <c r="C71" s="13" t="s">
        <v>76</v>
      </c>
      <c r="D71" s="10">
        <v>2441</v>
      </c>
      <c r="N71" s="6" t="s">
        <v>70</v>
      </c>
      <c r="O71" s="7">
        <v>6</v>
      </c>
      <c r="P71" s="14" t="s">
        <v>139</v>
      </c>
      <c r="Q71" s="10">
        <v>1769</v>
      </c>
    </row>
    <row r="72" spans="1:17" x14ac:dyDescent="0.25">
      <c r="A72" s="6" t="s">
        <v>70</v>
      </c>
      <c r="B72" s="7">
        <v>7</v>
      </c>
      <c r="C72" s="13" t="s">
        <v>77</v>
      </c>
      <c r="D72" s="10">
        <v>3051</v>
      </c>
      <c r="N72" s="6" t="s">
        <v>70</v>
      </c>
      <c r="O72" s="7">
        <v>7</v>
      </c>
      <c r="P72" s="14" t="s">
        <v>140</v>
      </c>
      <c r="Q72" s="10">
        <v>1246</v>
      </c>
    </row>
    <row r="73" spans="1:17" x14ac:dyDescent="0.25">
      <c r="A73" s="6" t="s">
        <v>70</v>
      </c>
      <c r="B73" s="7">
        <v>8</v>
      </c>
      <c r="C73" s="13" t="s">
        <v>78</v>
      </c>
      <c r="D73" s="10">
        <v>3081</v>
      </c>
      <c r="N73" s="6" t="s">
        <v>70</v>
      </c>
      <c r="O73" s="7">
        <v>8</v>
      </c>
      <c r="P73" s="14" t="s">
        <v>140</v>
      </c>
      <c r="Q73" s="10">
        <v>1459</v>
      </c>
    </row>
    <row r="74" spans="1:17" x14ac:dyDescent="0.25">
      <c r="A74" s="6" t="s">
        <v>70</v>
      </c>
      <c r="B74" s="7">
        <v>9</v>
      </c>
      <c r="C74" s="13" t="s">
        <v>79</v>
      </c>
      <c r="D74" s="10">
        <v>2820</v>
      </c>
      <c r="N74" s="6" t="s">
        <v>70</v>
      </c>
      <c r="O74" s="7">
        <v>9</v>
      </c>
      <c r="P74" s="14" t="s">
        <v>141</v>
      </c>
      <c r="Q74" s="10">
        <v>880</v>
      </c>
    </row>
    <row r="75" spans="1:17" x14ac:dyDescent="0.25">
      <c r="A75" s="6" t="s">
        <v>70</v>
      </c>
      <c r="B75" s="7">
        <v>10</v>
      </c>
      <c r="C75" s="13" t="s">
        <v>80</v>
      </c>
      <c r="D75" s="10">
        <v>3159</v>
      </c>
      <c r="N75" s="6" t="s">
        <v>70</v>
      </c>
      <c r="O75" s="7">
        <v>10</v>
      </c>
      <c r="P75" s="14" t="s">
        <v>141</v>
      </c>
      <c r="Q75" s="10">
        <v>1301</v>
      </c>
    </row>
    <row r="76" spans="1:17" x14ac:dyDescent="0.25">
      <c r="A76" s="6" t="s">
        <v>70</v>
      </c>
      <c r="B76" s="7">
        <v>11</v>
      </c>
      <c r="C76" s="13" t="s">
        <v>142</v>
      </c>
      <c r="D76" s="10">
        <v>3</v>
      </c>
      <c r="E76">
        <f>AVERAGE(D76:D77)</f>
        <v>-3</v>
      </c>
      <c r="F76">
        <f>_xlfn.STDEV.P(D76:D77)</f>
        <v>6</v>
      </c>
      <c r="N76" s="6" t="s">
        <v>70</v>
      </c>
      <c r="O76" s="7">
        <v>11</v>
      </c>
      <c r="P76" s="14" t="s">
        <v>142</v>
      </c>
      <c r="Q76" s="10">
        <v>-4</v>
      </c>
    </row>
    <row r="77" spans="1:17" x14ac:dyDescent="0.25">
      <c r="A77" s="6" t="s">
        <v>70</v>
      </c>
      <c r="B77" s="7">
        <v>12</v>
      </c>
      <c r="C77" s="13" t="s">
        <v>142</v>
      </c>
      <c r="D77" s="10">
        <v>-9</v>
      </c>
      <c r="N77" s="6" t="s">
        <v>70</v>
      </c>
      <c r="O77" s="7">
        <v>12</v>
      </c>
      <c r="P77" s="14" t="s">
        <v>142</v>
      </c>
      <c r="Q77" s="10">
        <v>-11</v>
      </c>
    </row>
    <row r="78" spans="1:17" x14ac:dyDescent="0.25">
      <c r="A78" s="6" t="s">
        <v>81</v>
      </c>
      <c r="B78" s="7">
        <v>1</v>
      </c>
      <c r="C78" s="13" t="s">
        <v>82</v>
      </c>
      <c r="D78" s="10">
        <v>3041</v>
      </c>
      <c r="N78" s="6" t="s">
        <v>81</v>
      </c>
      <c r="O78" s="7">
        <v>1</v>
      </c>
      <c r="P78" s="14" t="s">
        <v>143</v>
      </c>
      <c r="Q78" s="10">
        <v>1527</v>
      </c>
    </row>
    <row r="79" spans="1:17" x14ac:dyDescent="0.25">
      <c r="A79" s="6" t="s">
        <v>81</v>
      </c>
      <c r="B79" s="7">
        <v>2</v>
      </c>
      <c r="C79" s="13" t="s">
        <v>83</v>
      </c>
      <c r="D79" s="10">
        <v>2725</v>
      </c>
      <c r="N79" s="6" t="s">
        <v>81</v>
      </c>
      <c r="O79" s="7">
        <v>2</v>
      </c>
      <c r="P79" s="14" t="s">
        <v>143</v>
      </c>
      <c r="Q79" s="10">
        <v>967</v>
      </c>
    </row>
    <row r="80" spans="1:17" x14ac:dyDescent="0.25">
      <c r="A80" s="6" t="s">
        <v>81</v>
      </c>
      <c r="B80" s="7">
        <v>3</v>
      </c>
      <c r="C80" s="13" t="s">
        <v>84</v>
      </c>
      <c r="D80" s="10">
        <v>3047</v>
      </c>
      <c r="N80" s="6" t="s">
        <v>81</v>
      </c>
      <c r="O80" s="7">
        <v>3</v>
      </c>
      <c r="P80" s="14" t="s">
        <v>144</v>
      </c>
      <c r="Q80" s="10">
        <v>1042</v>
      </c>
    </row>
    <row r="81" spans="1:17" x14ac:dyDescent="0.25">
      <c r="A81" s="6" t="s">
        <v>81</v>
      </c>
      <c r="B81" s="7">
        <v>4</v>
      </c>
      <c r="C81" s="13" t="s">
        <v>85</v>
      </c>
      <c r="D81" s="10">
        <v>3009</v>
      </c>
      <c r="N81" s="6" t="s">
        <v>81</v>
      </c>
      <c r="O81" s="7">
        <v>4</v>
      </c>
      <c r="P81" s="14" t="s">
        <v>144</v>
      </c>
      <c r="Q81" s="10">
        <v>887</v>
      </c>
    </row>
    <row r="82" spans="1:17" x14ac:dyDescent="0.25">
      <c r="A82" s="6" t="s">
        <v>81</v>
      </c>
      <c r="B82" s="7">
        <v>5</v>
      </c>
      <c r="C82" s="13" t="s">
        <v>86</v>
      </c>
      <c r="D82" s="10">
        <v>3074</v>
      </c>
      <c r="N82" s="6" t="s">
        <v>81</v>
      </c>
      <c r="O82" s="7">
        <v>5</v>
      </c>
      <c r="P82" s="14" t="s">
        <v>145</v>
      </c>
      <c r="Q82" s="10">
        <v>969</v>
      </c>
    </row>
    <row r="83" spans="1:17" x14ac:dyDescent="0.25">
      <c r="A83" s="6" t="s">
        <v>81</v>
      </c>
      <c r="B83" s="7">
        <v>6</v>
      </c>
      <c r="C83" s="13" t="s">
        <v>87</v>
      </c>
      <c r="D83" s="10">
        <v>3022</v>
      </c>
      <c r="N83" s="6" t="s">
        <v>81</v>
      </c>
      <c r="O83" s="7">
        <v>6</v>
      </c>
      <c r="P83" s="14" t="s">
        <v>145</v>
      </c>
      <c r="Q83" s="10">
        <v>623</v>
      </c>
    </row>
    <row r="84" spans="1:17" x14ac:dyDescent="0.25">
      <c r="A84" s="6" t="s">
        <v>81</v>
      </c>
      <c r="B84" s="7">
        <v>7</v>
      </c>
      <c r="C84" s="13" t="s">
        <v>88</v>
      </c>
      <c r="D84" s="10">
        <v>3016</v>
      </c>
      <c r="N84" s="6" t="s">
        <v>81</v>
      </c>
      <c r="O84" s="7">
        <v>7</v>
      </c>
      <c r="P84" s="14" t="s">
        <v>146</v>
      </c>
      <c r="Q84" s="10">
        <v>2514</v>
      </c>
    </row>
    <row r="85" spans="1:17" x14ac:dyDescent="0.25">
      <c r="A85" s="6" t="s">
        <v>81</v>
      </c>
      <c r="B85" s="7">
        <v>8</v>
      </c>
      <c r="C85" s="13" t="s">
        <v>89</v>
      </c>
      <c r="D85" s="10">
        <v>3017</v>
      </c>
      <c r="N85" s="6" t="s">
        <v>81</v>
      </c>
      <c r="O85" s="7">
        <v>8</v>
      </c>
      <c r="P85" s="14" t="s">
        <v>146</v>
      </c>
      <c r="Q85" s="10">
        <v>2703</v>
      </c>
    </row>
    <row r="86" spans="1:17" x14ac:dyDescent="0.25">
      <c r="A86" s="6" t="s">
        <v>81</v>
      </c>
      <c r="B86" s="7">
        <v>9</v>
      </c>
      <c r="C86" s="13" t="s">
        <v>90</v>
      </c>
      <c r="D86" s="10">
        <v>3061</v>
      </c>
      <c r="N86" s="6" t="s">
        <v>81</v>
      </c>
      <c r="O86" s="7">
        <v>9</v>
      </c>
      <c r="P86" s="14" t="s">
        <v>147</v>
      </c>
      <c r="Q86" s="10">
        <v>1783</v>
      </c>
    </row>
    <row r="87" spans="1:17" x14ac:dyDescent="0.25">
      <c r="A87" s="6" t="s">
        <v>81</v>
      </c>
      <c r="B87" s="7">
        <v>10</v>
      </c>
      <c r="C87" s="13" t="s">
        <v>91</v>
      </c>
      <c r="D87" s="10">
        <v>3077</v>
      </c>
      <c r="N87" s="6" t="s">
        <v>81</v>
      </c>
      <c r="O87" s="7">
        <v>10</v>
      </c>
      <c r="P87" s="14" t="s">
        <v>147</v>
      </c>
      <c r="Q87" s="10">
        <v>1364</v>
      </c>
    </row>
    <row r="88" spans="1:17" x14ac:dyDescent="0.25">
      <c r="A88" s="6" t="s">
        <v>81</v>
      </c>
      <c r="B88" s="7">
        <v>11</v>
      </c>
      <c r="C88" s="13" t="s">
        <v>92</v>
      </c>
      <c r="D88" s="10">
        <v>2462</v>
      </c>
      <c r="N88" s="6" t="s">
        <v>81</v>
      </c>
      <c r="O88" s="7">
        <v>11</v>
      </c>
      <c r="P88" s="14" t="s">
        <v>148</v>
      </c>
      <c r="Q88" s="10">
        <v>2356</v>
      </c>
    </row>
    <row r="89" spans="1:17" x14ac:dyDescent="0.25">
      <c r="A89" s="6" t="s">
        <v>81</v>
      </c>
      <c r="B89" s="7">
        <v>12</v>
      </c>
      <c r="C89" s="13" t="s">
        <v>93</v>
      </c>
      <c r="D89" s="10">
        <v>1685</v>
      </c>
      <c r="N89" s="6" t="s">
        <v>81</v>
      </c>
      <c r="O89" s="7">
        <v>12</v>
      </c>
      <c r="P89" s="14" t="s">
        <v>148</v>
      </c>
      <c r="Q89" s="10">
        <v>1684</v>
      </c>
    </row>
    <row r="90" spans="1:17" x14ac:dyDescent="0.25">
      <c r="A90" s="6" t="s">
        <v>94</v>
      </c>
      <c r="B90" s="7">
        <v>1</v>
      </c>
      <c r="C90" s="13" t="s">
        <v>95</v>
      </c>
      <c r="D90" s="10">
        <v>2945</v>
      </c>
      <c r="N90" s="6" t="s">
        <v>94</v>
      </c>
      <c r="O90" s="7">
        <v>1</v>
      </c>
      <c r="P90" s="14" t="s">
        <v>149</v>
      </c>
      <c r="Q90" s="10">
        <v>1259</v>
      </c>
    </row>
    <row r="91" spans="1:17" x14ac:dyDescent="0.25">
      <c r="A91" s="6" t="s">
        <v>94</v>
      </c>
      <c r="B91" s="7">
        <v>2</v>
      </c>
      <c r="C91" s="13" t="s">
        <v>96</v>
      </c>
      <c r="D91" s="10">
        <v>1496</v>
      </c>
      <c r="N91" s="6" t="s">
        <v>94</v>
      </c>
      <c r="O91" s="7">
        <v>2</v>
      </c>
      <c r="P91" s="14" t="s">
        <v>149</v>
      </c>
      <c r="Q91" s="10">
        <v>547</v>
      </c>
    </row>
    <row r="92" spans="1:17" x14ac:dyDescent="0.25">
      <c r="A92" s="6" t="s">
        <v>94</v>
      </c>
      <c r="B92" s="7">
        <v>3</v>
      </c>
      <c r="C92" s="13" t="s">
        <v>97</v>
      </c>
      <c r="D92" s="10">
        <v>2493</v>
      </c>
      <c r="N92" s="6" t="s">
        <v>94</v>
      </c>
      <c r="O92" s="7">
        <v>3</v>
      </c>
      <c r="P92" s="14" t="s">
        <v>150</v>
      </c>
      <c r="Q92" s="10">
        <v>472</v>
      </c>
    </row>
    <row r="93" spans="1:17" x14ac:dyDescent="0.25">
      <c r="A93" s="6" t="s">
        <v>94</v>
      </c>
      <c r="B93" s="7">
        <v>4</v>
      </c>
      <c r="C93" s="13" t="s">
        <v>98</v>
      </c>
      <c r="D93" s="10">
        <v>2352</v>
      </c>
      <c r="N93" s="6" t="s">
        <v>94</v>
      </c>
      <c r="O93" s="7">
        <v>4</v>
      </c>
      <c r="P93" s="14" t="s">
        <v>150</v>
      </c>
      <c r="Q93" s="10">
        <v>556</v>
      </c>
    </row>
    <row r="94" spans="1:17" x14ac:dyDescent="0.25">
      <c r="A94" s="6" t="s">
        <v>94</v>
      </c>
      <c r="B94" s="7">
        <v>5</v>
      </c>
      <c r="C94" s="13" t="s">
        <v>99</v>
      </c>
      <c r="D94" s="10">
        <v>2889</v>
      </c>
      <c r="N94" s="6" t="s">
        <v>94</v>
      </c>
      <c r="O94" s="7">
        <v>5</v>
      </c>
      <c r="P94" s="14" t="s">
        <v>151</v>
      </c>
      <c r="Q94" s="10">
        <v>448</v>
      </c>
    </row>
    <row r="95" spans="1:17" x14ac:dyDescent="0.25">
      <c r="A95" s="6" t="s">
        <v>94</v>
      </c>
      <c r="B95" s="7">
        <v>6</v>
      </c>
      <c r="C95" s="13" t="s">
        <v>100</v>
      </c>
      <c r="D95" s="10">
        <v>2991</v>
      </c>
      <c r="N95" s="6" t="s">
        <v>94</v>
      </c>
      <c r="O95" s="7">
        <v>6</v>
      </c>
      <c r="P95" s="14" t="s">
        <v>151</v>
      </c>
      <c r="Q95" s="10">
        <v>873</v>
      </c>
    </row>
    <row r="96" spans="1:17" x14ac:dyDescent="0.25">
      <c r="A96" s="6" t="s">
        <v>94</v>
      </c>
      <c r="B96" s="7">
        <v>7</v>
      </c>
      <c r="C96" s="13" t="s">
        <v>101</v>
      </c>
      <c r="D96" s="10">
        <v>2057</v>
      </c>
      <c r="N96" s="6" t="s">
        <v>94</v>
      </c>
      <c r="O96" s="7">
        <v>7</v>
      </c>
      <c r="P96" s="14" t="s">
        <v>152</v>
      </c>
      <c r="Q96" s="10">
        <v>1975</v>
      </c>
    </row>
    <row r="97" spans="1:17" x14ac:dyDescent="0.25">
      <c r="A97" s="6" t="s">
        <v>94</v>
      </c>
      <c r="B97" s="7">
        <v>8</v>
      </c>
      <c r="C97" s="13" t="s">
        <v>102</v>
      </c>
      <c r="D97" s="10">
        <v>2774</v>
      </c>
      <c r="N97" s="6" t="s">
        <v>94</v>
      </c>
      <c r="O97" s="7">
        <v>8</v>
      </c>
      <c r="P97" s="14" t="s">
        <v>152</v>
      </c>
      <c r="Q97" s="10">
        <v>953</v>
      </c>
    </row>
    <row r="98" spans="1:17" x14ac:dyDescent="0.25">
      <c r="A98" s="6" t="s">
        <v>94</v>
      </c>
      <c r="B98" s="7">
        <v>9</v>
      </c>
      <c r="C98" s="13" t="s">
        <v>103</v>
      </c>
      <c r="D98" s="10">
        <v>2086</v>
      </c>
      <c r="N98" s="6" t="s">
        <v>94</v>
      </c>
      <c r="O98" s="7">
        <v>9</v>
      </c>
      <c r="P98" s="14" t="s">
        <v>153</v>
      </c>
      <c r="Q98" s="10">
        <v>1460</v>
      </c>
    </row>
    <row r="99" spans="1:17" x14ac:dyDescent="0.25">
      <c r="A99" s="6" t="s">
        <v>94</v>
      </c>
      <c r="B99" s="7">
        <v>10</v>
      </c>
      <c r="C99" s="13" t="s">
        <v>104</v>
      </c>
      <c r="D99" s="10">
        <v>2837</v>
      </c>
      <c r="N99" s="6" t="s">
        <v>94</v>
      </c>
      <c r="O99" s="7">
        <v>10</v>
      </c>
      <c r="P99" s="14" t="s">
        <v>153</v>
      </c>
      <c r="Q99" s="10">
        <v>2374</v>
      </c>
    </row>
    <row r="100" spans="1:17" x14ac:dyDescent="0.25">
      <c r="A100" s="6" t="s">
        <v>94</v>
      </c>
      <c r="B100" s="7">
        <v>11</v>
      </c>
      <c r="C100" s="13" t="s">
        <v>105</v>
      </c>
      <c r="D100" s="10">
        <v>1667</v>
      </c>
      <c r="N100" s="6" t="s">
        <v>94</v>
      </c>
      <c r="O100" s="7">
        <v>11</v>
      </c>
      <c r="P100" s="14" t="s">
        <v>154</v>
      </c>
      <c r="Q100" s="10">
        <v>-3</v>
      </c>
    </row>
    <row r="101" spans="1:17" x14ac:dyDescent="0.25">
      <c r="A101" s="6" t="s">
        <v>94</v>
      </c>
      <c r="B101" s="7">
        <v>12</v>
      </c>
      <c r="C101" s="13" t="s">
        <v>106</v>
      </c>
      <c r="D101" s="10">
        <v>1875</v>
      </c>
      <c r="N101" s="6" t="s">
        <v>94</v>
      </c>
      <c r="O101" s="7">
        <v>12</v>
      </c>
      <c r="P101" s="14" t="s">
        <v>154</v>
      </c>
      <c r="Q101" s="10">
        <v>-9</v>
      </c>
    </row>
    <row r="105" spans="1:17" ht="30.75" thickBot="1" x14ac:dyDescent="0.3">
      <c r="A105" s="2" t="s">
        <v>10</v>
      </c>
      <c r="B105" s="3" t="s">
        <v>11</v>
      </c>
      <c r="C105" s="11" t="s">
        <v>12</v>
      </c>
      <c r="D105" s="15" t="s">
        <v>158</v>
      </c>
      <c r="E105" s="15" t="s">
        <v>159</v>
      </c>
    </row>
    <row r="106" spans="1:17" x14ac:dyDescent="0.25">
      <c r="A106" s="4"/>
      <c r="B106" s="5"/>
      <c r="C106" s="12" t="s">
        <v>14</v>
      </c>
    </row>
    <row r="107" spans="1:17" x14ac:dyDescent="0.25">
      <c r="A107" s="6" t="s">
        <v>15</v>
      </c>
      <c r="B107" s="7">
        <v>1</v>
      </c>
      <c r="C107" s="14" t="s">
        <v>110</v>
      </c>
      <c r="D107" s="16">
        <f>(D15-Q15)/D15</f>
        <v>0.88163679404802164</v>
      </c>
      <c r="E107" s="16">
        <f>AVERAGE(D107:D108)</f>
        <v>0.83113895013526162</v>
      </c>
    </row>
    <row r="108" spans="1:17" x14ac:dyDescent="0.25">
      <c r="A108" s="6" t="s">
        <v>15</v>
      </c>
      <c r="B108" s="7">
        <v>2</v>
      </c>
      <c r="C108" s="14" t="s">
        <v>110</v>
      </c>
      <c r="D108" s="16">
        <f>(D16-Q16)/D16</f>
        <v>0.7806411062225016</v>
      </c>
    </row>
    <row r="109" spans="1:17" x14ac:dyDescent="0.25">
      <c r="A109" s="6" t="s">
        <v>15</v>
      </c>
      <c r="B109" s="7">
        <v>3</v>
      </c>
      <c r="C109" s="14" t="s">
        <v>111</v>
      </c>
      <c r="D109" s="16">
        <f t="shared" ref="D109:D171" si="0">(D17-Q17)/D17</f>
        <v>0.74825396825396828</v>
      </c>
      <c r="E109" s="16">
        <f>AVERAGE(D109:D110)</f>
        <v>0.78816980528567426</v>
      </c>
    </row>
    <row r="110" spans="1:17" x14ac:dyDescent="0.25">
      <c r="A110" s="6" t="s">
        <v>15</v>
      </c>
      <c r="B110" s="7">
        <v>4</v>
      </c>
      <c r="C110" s="14" t="s">
        <v>111</v>
      </c>
      <c r="D110" s="16">
        <f t="shared" si="0"/>
        <v>0.82808564231738035</v>
      </c>
    </row>
    <row r="111" spans="1:17" x14ac:dyDescent="0.25">
      <c r="A111" s="6" t="s">
        <v>15</v>
      </c>
      <c r="B111" s="7">
        <v>5</v>
      </c>
      <c r="C111" s="14" t="s">
        <v>112</v>
      </c>
      <c r="D111" s="16">
        <f t="shared" si="0"/>
        <v>0.918546365914787</v>
      </c>
      <c r="E111" s="16">
        <f>AVERAGE(D111:D112)</f>
        <v>0.81468539189383149</v>
      </c>
    </row>
    <row r="112" spans="1:17" x14ac:dyDescent="0.25">
      <c r="A112" s="6" t="s">
        <v>15</v>
      </c>
      <c r="B112" s="7">
        <v>6</v>
      </c>
      <c r="C112" s="14" t="s">
        <v>112</v>
      </c>
      <c r="D112" s="16">
        <f t="shared" si="0"/>
        <v>0.71082441787287598</v>
      </c>
    </row>
    <row r="113" spans="1:5" x14ac:dyDescent="0.25">
      <c r="A113" s="6" t="s">
        <v>15</v>
      </c>
      <c r="B113" s="7">
        <v>7</v>
      </c>
      <c r="C113" s="14" t="s">
        <v>113</v>
      </c>
      <c r="D113" s="16">
        <f t="shared" si="0"/>
        <v>0.56132231404958677</v>
      </c>
      <c r="E113" s="16">
        <f>AVERAGE(D113:D114)</f>
        <v>0.57483045804340949</v>
      </c>
    </row>
    <row r="114" spans="1:5" x14ac:dyDescent="0.25">
      <c r="A114" s="6" t="s">
        <v>15</v>
      </c>
      <c r="B114" s="7">
        <v>8</v>
      </c>
      <c r="C114" s="14" t="s">
        <v>113</v>
      </c>
      <c r="D114" s="16">
        <f t="shared" si="0"/>
        <v>0.58833860203723221</v>
      </c>
    </row>
    <row r="115" spans="1:5" x14ac:dyDescent="0.25">
      <c r="A115" s="6" t="s">
        <v>15</v>
      </c>
      <c r="B115" s="7">
        <v>9</v>
      </c>
      <c r="C115" s="14" t="s">
        <v>114</v>
      </c>
      <c r="D115" s="16">
        <f t="shared" si="0"/>
        <v>0.72892209178228384</v>
      </c>
      <c r="E115" s="16">
        <f>AVERAGE(D115:D116)</f>
        <v>0.81115222236173024</v>
      </c>
    </row>
    <row r="116" spans="1:5" x14ac:dyDescent="0.25">
      <c r="A116" s="6" t="s">
        <v>15</v>
      </c>
      <c r="B116" s="7">
        <v>10</v>
      </c>
      <c r="C116" s="14" t="s">
        <v>114</v>
      </c>
      <c r="D116" s="16">
        <f t="shared" si="0"/>
        <v>0.89338235294117652</v>
      </c>
    </row>
    <row r="117" spans="1:5" x14ac:dyDescent="0.25">
      <c r="A117" s="6" t="s">
        <v>25</v>
      </c>
      <c r="B117" s="7">
        <v>1</v>
      </c>
      <c r="C117" s="14" t="s">
        <v>115</v>
      </c>
      <c r="D117" s="16">
        <f t="shared" si="0"/>
        <v>0.83522142121524201</v>
      </c>
      <c r="E117" s="16">
        <f>AVERAGE(D117:D118)</f>
        <v>0.80660939308456436</v>
      </c>
    </row>
    <row r="118" spans="1:5" x14ac:dyDescent="0.25">
      <c r="A118" s="6" t="s">
        <v>25</v>
      </c>
      <c r="B118" s="7">
        <v>2</v>
      </c>
      <c r="C118" s="14" t="s">
        <v>115</v>
      </c>
      <c r="D118" s="16">
        <f t="shared" si="0"/>
        <v>0.77799736495388672</v>
      </c>
    </row>
    <row r="119" spans="1:5" x14ac:dyDescent="0.25">
      <c r="A119" s="6" t="s">
        <v>25</v>
      </c>
      <c r="B119" s="7">
        <v>3</v>
      </c>
      <c r="C119" s="14" t="s">
        <v>116</v>
      </c>
      <c r="D119" s="16">
        <f t="shared" si="0"/>
        <v>0.89462623836685684</v>
      </c>
      <c r="E119" s="16">
        <f>AVERAGE(D119:D120)</f>
        <v>0.8553766500325426</v>
      </c>
    </row>
    <row r="120" spans="1:5" x14ac:dyDescent="0.25">
      <c r="A120" s="6" t="s">
        <v>25</v>
      </c>
      <c r="B120" s="7">
        <v>4</v>
      </c>
      <c r="C120" s="14" t="s">
        <v>116</v>
      </c>
      <c r="D120" s="16">
        <f t="shared" si="0"/>
        <v>0.81612706169822846</v>
      </c>
    </row>
    <row r="121" spans="1:5" x14ac:dyDescent="0.25">
      <c r="A121" s="6" t="s">
        <v>25</v>
      </c>
      <c r="B121" s="7">
        <v>5</v>
      </c>
      <c r="C121" s="14" t="s">
        <v>117</v>
      </c>
      <c r="D121" s="16">
        <f t="shared" si="0"/>
        <v>0.83126843657817107</v>
      </c>
      <c r="E121" s="16">
        <f>AVERAGE(D121:D122)</f>
        <v>0.75810831944691615</v>
      </c>
    </row>
    <row r="122" spans="1:5" x14ac:dyDescent="0.25">
      <c r="A122" s="6" t="s">
        <v>25</v>
      </c>
      <c r="B122" s="7">
        <v>6</v>
      </c>
      <c r="C122" s="14" t="s">
        <v>117</v>
      </c>
      <c r="D122" s="16">
        <f t="shared" si="0"/>
        <v>0.68494820231566123</v>
      </c>
    </row>
    <row r="123" spans="1:5" x14ac:dyDescent="0.25">
      <c r="A123" s="6" t="s">
        <v>25</v>
      </c>
      <c r="B123" s="7">
        <v>7</v>
      </c>
      <c r="C123" s="14" t="s">
        <v>118</v>
      </c>
      <c r="D123" s="16">
        <f t="shared" si="0"/>
        <v>0.63349663196570727</v>
      </c>
      <c r="E123" s="16">
        <f>AVERAGE(D123:D124)</f>
        <v>0.62233076193316017</v>
      </c>
    </row>
    <row r="124" spans="1:5" x14ac:dyDescent="0.25">
      <c r="A124" s="6" t="s">
        <v>25</v>
      </c>
      <c r="B124" s="7">
        <v>8</v>
      </c>
      <c r="C124" s="14" t="s">
        <v>118</v>
      </c>
      <c r="D124" s="16">
        <f t="shared" si="0"/>
        <v>0.61116489190061307</v>
      </c>
    </row>
    <row r="125" spans="1:5" x14ac:dyDescent="0.25">
      <c r="A125" s="6" t="s">
        <v>25</v>
      </c>
      <c r="B125" s="7">
        <v>9</v>
      </c>
      <c r="C125" s="14" t="s">
        <v>119</v>
      </c>
      <c r="D125" s="16">
        <f t="shared" si="0"/>
        <v>0.13501144164759726</v>
      </c>
      <c r="E125" s="16">
        <f>AVERAGE(D125:D126)</f>
        <v>5.9853440444245523E-2</v>
      </c>
    </row>
    <row r="126" spans="1:5" x14ac:dyDescent="0.25">
      <c r="A126" s="6" t="s">
        <v>25</v>
      </c>
      <c r="B126" s="7">
        <v>10</v>
      </c>
      <c r="C126" s="14" t="s">
        <v>119</v>
      </c>
      <c r="D126" s="16">
        <f t="shared" si="0"/>
        <v>-1.5304560759106214E-2</v>
      </c>
    </row>
    <row r="127" spans="1:5" x14ac:dyDescent="0.25">
      <c r="A127" s="6" t="s">
        <v>36</v>
      </c>
      <c r="B127" s="7">
        <v>1</v>
      </c>
      <c r="C127" s="14" t="s">
        <v>120</v>
      </c>
      <c r="D127" s="16">
        <f t="shared" si="0"/>
        <v>0.98687752355316283</v>
      </c>
      <c r="E127" s="16">
        <f>AVERAGE(D127:D128)</f>
        <v>0.99075329685546687</v>
      </c>
    </row>
    <row r="128" spans="1:5" x14ac:dyDescent="0.25">
      <c r="A128" s="6" t="s">
        <v>36</v>
      </c>
      <c r="B128" s="7">
        <v>2</v>
      </c>
      <c r="C128" s="14" t="s">
        <v>120</v>
      </c>
      <c r="D128" s="16">
        <f t="shared" si="0"/>
        <v>0.99462907015777102</v>
      </c>
    </row>
    <row r="129" spans="1:5" x14ac:dyDescent="0.25">
      <c r="A129" s="6" t="s">
        <v>36</v>
      </c>
      <c r="B129" s="7">
        <v>3</v>
      </c>
      <c r="C129" s="14" t="s">
        <v>121</v>
      </c>
      <c r="D129" s="16">
        <f t="shared" si="0"/>
        <v>0.75086179880915072</v>
      </c>
      <c r="E129" s="16">
        <f>AVERAGE(D129:D130)</f>
        <v>0.74494309452652652</v>
      </c>
    </row>
    <row r="130" spans="1:5" x14ac:dyDescent="0.25">
      <c r="A130" s="6" t="s">
        <v>36</v>
      </c>
      <c r="B130" s="7">
        <v>4</v>
      </c>
      <c r="C130" s="14" t="s">
        <v>121</v>
      </c>
      <c r="D130" s="16">
        <f t="shared" si="0"/>
        <v>0.73902439024390243</v>
      </c>
    </row>
    <row r="131" spans="1:5" x14ac:dyDescent="0.25">
      <c r="A131" s="6" t="s">
        <v>36</v>
      </c>
      <c r="B131" s="7">
        <v>5</v>
      </c>
      <c r="C131" s="14" t="s">
        <v>122</v>
      </c>
      <c r="D131" s="16">
        <f t="shared" si="0"/>
        <v>0.66134377824645973</v>
      </c>
      <c r="E131" s="16">
        <f>AVERAGE(D131:D132)</f>
        <v>0.63892876985717484</v>
      </c>
    </row>
    <row r="132" spans="1:5" x14ac:dyDescent="0.25">
      <c r="A132" s="6" t="s">
        <v>36</v>
      </c>
      <c r="B132" s="7">
        <v>6</v>
      </c>
      <c r="C132" s="14" t="s">
        <v>122</v>
      </c>
      <c r="D132" s="16">
        <f t="shared" si="0"/>
        <v>0.61651376146788994</v>
      </c>
    </row>
    <row r="133" spans="1:5" x14ac:dyDescent="0.25">
      <c r="A133" s="6" t="s">
        <v>36</v>
      </c>
      <c r="B133" s="7">
        <v>7</v>
      </c>
      <c r="C133" s="14" t="s">
        <v>123</v>
      </c>
      <c r="D133" s="16">
        <f t="shared" si="0"/>
        <v>0.59321464561639237</v>
      </c>
      <c r="E133" s="16">
        <f>AVERAGE(D133:D134)</f>
        <v>0.51732941018683698</v>
      </c>
    </row>
    <row r="134" spans="1:5" x14ac:dyDescent="0.25">
      <c r="A134" s="6" t="s">
        <v>36</v>
      </c>
      <c r="B134" s="7">
        <v>8</v>
      </c>
      <c r="C134" s="14" t="s">
        <v>124</v>
      </c>
      <c r="D134" s="16">
        <f t="shared" si="0"/>
        <v>0.44144417475728154</v>
      </c>
    </row>
    <row r="135" spans="1:5" x14ac:dyDescent="0.25">
      <c r="A135" s="6" t="s">
        <v>36</v>
      </c>
      <c r="B135" s="7">
        <v>9</v>
      </c>
      <c r="C135" s="14" t="s">
        <v>125</v>
      </c>
      <c r="D135" s="16">
        <f t="shared" si="0"/>
        <v>6.4743589743589749E-2</v>
      </c>
      <c r="E135" s="16">
        <f>AVERAGE(D135:D136)</f>
        <v>6.4474523603737094E-2</v>
      </c>
    </row>
    <row r="136" spans="1:5" x14ac:dyDescent="0.25">
      <c r="A136" s="6" t="s">
        <v>36</v>
      </c>
      <c r="B136" s="7">
        <v>10</v>
      </c>
      <c r="C136" s="14" t="s">
        <v>125</v>
      </c>
      <c r="D136" s="16">
        <f t="shared" si="0"/>
        <v>6.4205457463884424E-2</v>
      </c>
    </row>
    <row r="137" spans="1:5" x14ac:dyDescent="0.25">
      <c r="A137" s="6" t="s">
        <v>47</v>
      </c>
      <c r="B137" s="7">
        <v>1</v>
      </c>
      <c r="C137" s="14" t="s">
        <v>126</v>
      </c>
      <c r="D137" s="16">
        <f t="shared" si="0"/>
        <v>0.92541254125412542</v>
      </c>
      <c r="E137" s="16">
        <f>AVERAGE(D137:D138)</f>
        <v>0.90515119771362795</v>
      </c>
    </row>
    <row r="138" spans="1:5" x14ac:dyDescent="0.25">
      <c r="A138" s="6" t="s">
        <v>47</v>
      </c>
      <c r="B138" s="7">
        <v>2</v>
      </c>
      <c r="C138" s="14" t="s">
        <v>126</v>
      </c>
      <c r="D138" s="16">
        <f t="shared" si="0"/>
        <v>0.8848898541731306</v>
      </c>
    </row>
    <row r="139" spans="1:5" x14ac:dyDescent="0.25">
      <c r="A139" s="6" t="s">
        <v>47</v>
      </c>
      <c r="B139" s="7">
        <v>3</v>
      </c>
      <c r="C139" s="14" t="s">
        <v>127</v>
      </c>
      <c r="D139" s="16">
        <f t="shared" si="0"/>
        <v>0.8927079987150659</v>
      </c>
      <c r="E139" s="16">
        <f>AVERAGE(D139:D140)</f>
        <v>0.72380160648921898</v>
      </c>
    </row>
    <row r="140" spans="1:5" x14ac:dyDescent="0.25">
      <c r="A140" s="6" t="s">
        <v>47</v>
      </c>
      <c r="B140" s="7">
        <v>4</v>
      </c>
      <c r="C140" s="14" t="s">
        <v>127</v>
      </c>
      <c r="D140" s="16">
        <f t="shared" si="0"/>
        <v>0.55489521426337196</v>
      </c>
    </row>
    <row r="141" spans="1:5" x14ac:dyDescent="0.25">
      <c r="A141" s="6" t="s">
        <v>47</v>
      </c>
      <c r="B141" s="7">
        <v>5</v>
      </c>
      <c r="C141" s="14" t="s">
        <v>128</v>
      </c>
      <c r="D141" s="16">
        <f t="shared" si="0"/>
        <v>0.88543788187372707</v>
      </c>
      <c r="E141" s="16">
        <f>AVERAGE(D141:D142)</f>
        <v>0.82136122239997578</v>
      </c>
    </row>
    <row r="142" spans="1:5" x14ac:dyDescent="0.25">
      <c r="A142" s="6" t="s">
        <v>47</v>
      </c>
      <c r="B142" s="7">
        <v>6</v>
      </c>
      <c r="C142" s="14" t="s">
        <v>128</v>
      </c>
      <c r="D142" s="16">
        <f t="shared" si="0"/>
        <v>0.75728456292622448</v>
      </c>
    </row>
    <row r="143" spans="1:5" x14ac:dyDescent="0.25">
      <c r="A143" s="6" t="s">
        <v>47</v>
      </c>
      <c r="B143" s="7">
        <v>7</v>
      </c>
      <c r="C143" s="14" t="s">
        <v>129</v>
      </c>
      <c r="D143" s="16">
        <f t="shared" si="0"/>
        <v>-1.2015104703055269E-2</v>
      </c>
      <c r="E143" s="16">
        <f>AVERAGE(D143:D144)</f>
        <v>8.3008742156619617E-2</v>
      </c>
    </row>
    <row r="144" spans="1:5" x14ac:dyDescent="0.25">
      <c r="A144" s="6" t="s">
        <v>47</v>
      </c>
      <c r="B144" s="7">
        <v>8</v>
      </c>
      <c r="C144" s="14" t="s">
        <v>129</v>
      </c>
      <c r="D144" s="16">
        <f t="shared" si="0"/>
        <v>0.17803258901629451</v>
      </c>
    </row>
    <row r="145" spans="1:5" x14ac:dyDescent="0.25">
      <c r="A145" s="6" t="s">
        <v>47</v>
      </c>
      <c r="B145" s="7">
        <v>9</v>
      </c>
      <c r="C145" s="14" t="s">
        <v>130</v>
      </c>
      <c r="D145" s="16">
        <f t="shared" si="0"/>
        <v>0.40586419753086422</v>
      </c>
      <c r="E145" s="16">
        <f>AVERAGE(D145:D146)</f>
        <v>0.35902474730521056</v>
      </c>
    </row>
    <row r="146" spans="1:5" x14ac:dyDescent="0.25">
      <c r="A146" s="6" t="s">
        <v>47</v>
      </c>
      <c r="B146" s="7">
        <v>10</v>
      </c>
      <c r="C146" s="14" t="s">
        <v>130</v>
      </c>
      <c r="D146" s="16">
        <f t="shared" si="0"/>
        <v>0.31218529707955689</v>
      </c>
    </row>
    <row r="147" spans="1:5" x14ac:dyDescent="0.25">
      <c r="A147" s="6" t="s">
        <v>58</v>
      </c>
      <c r="B147" s="7">
        <v>1</v>
      </c>
      <c r="C147" s="14" t="s">
        <v>131</v>
      </c>
      <c r="D147" s="16">
        <f t="shared" si="0"/>
        <v>0.47788143244056575</v>
      </c>
      <c r="E147" s="16">
        <f>AVERAGE(D147:D148)</f>
        <v>0.33799592732155243</v>
      </c>
    </row>
    <row r="148" spans="1:5" x14ac:dyDescent="0.25">
      <c r="A148" s="6" t="s">
        <v>58</v>
      </c>
      <c r="B148" s="7">
        <v>2</v>
      </c>
      <c r="C148" s="14" t="s">
        <v>131</v>
      </c>
      <c r="D148" s="16">
        <f t="shared" si="0"/>
        <v>0.19811042220253913</v>
      </c>
    </row>
    <row r="149" spans="1:5" x14ac:dyDescent="0.25">
      <c r="A149" s="6" t="s">
        <v>58</v>
      </c>
      <c r="B149" s="7">
        <v>3</v>
      </c>
      <c r="C149" s="14" t="s">
        <v>132</v>
      </c>
      <c r="D149" s="16">
        <f t="shared" si="0"/>
        <v>0.82499213094113943</v>
      </c>
      <c r="E149" s="16">
        <f>AVERAGE(D149:D150)</f>
        <v>0.46877380801971369</v>
      </c>
    </row>
    <row r="150" spans="1:5" x14ac:dyDescent="0.25">
      <c r="A150" s="6" t="s">
        <v>58</v>
      </c>
      <c r="B150" s="7">
        <v>4</v>
      </c>
      <c r="C150" s="14" t="s">
        <v>132</v>
      </c>
      <c r="D150" s="16">
        <f t="shared" si="0"/>
        <v>0.11255548509828789</v>
      </c>
    </row>
    <row r="151" spans="1:5" x14ac:dyDescent="0.25">
      <c r="A151" s="6" t="s">
        <v>58</v>
      </c>
      <c r="B151" s="7">
        <v>5</v>
      </c>
      <c r="C151" s="14" t="s">
        <v>133</v>
      </c>
      <c r="D151" s="16">
        <f t="shared" si="0"/>
        <v>0.92098609355246519</v>
      </c>
      <c r="E151" s="16">
        <f>AVERAGE(D151:D152)</f>
        <v>0.58045434958177922</v>
      </c>
    </row>
    <row r="152" spans="1:5" x14ac:dyDescent="0.25">
      <c r="A152" s="6" t="s">
        <v>58</v>
      </c>
      <c r="B152" s="7">
        <v>6</v>
      </c>
      <c r="C152" s="14" t="s">
        <v>133</v>
      </c>
      <c r="D152" s="16">
        <f t="shared" si="0"/>
        <v>0.23992260561109319</v>
      </c>
    </row>
    <row r="153" spans="1:5" x14ac:dyDescent="0.25">
      <c r="A153" s="6" t="s">
        <v>58</v>
      </c>
      <c r="B153" s="7">
        <v>7</v>
      </c>
      <c r="C153" s="14" t="s">
        <v>134</v>
      </c>
      <c r="D153" s="16">
        <f>(D61-Q61)/D61</f>
        <v>0.13968749999999999</v>
      </c>
      <c r="E153" s="16">
        <f>AVERAGE(D153:D154)</f>
        <v>0.1053829656862745</v>
      </c>
    </row>
    <row r="154" spans="1:5" x14ac:dyDescent="0.25">
      <c r="A154" s="6" t="s">
        <v>58</v>
      </c>
      <c r="B154" s="7">
        <v>8</v>
      </c>
      <c r="C154" s="14" t="s">
        <v>134</v>
      </c>
      <c r="D154" s="16">
        <f t="shared" si="0"/>
        <v>7.1078431372549017E-2</v>
      </c>
    </row>
    <row r="155" spans="1:5" x14ac:dyDescent="0.25">
      <c r="A155" s="6" t="s">
        <v>58</v>
      </c>
      <c r="B155" s="7">
        <v>9</v>
      </c>
      <c r="C155" s="14" t="s">
        <v>135</v>
      </c>
      <c r="D155" s="16">
        <f t="shared" si="0"/>
        <v>0.38370646766169153</v>
      </c>
      <c r="E155" s="16">
        <f>AVERAGE(D155:D156)</f>
        <v>0.31946079576044162</v>
      </c>
    </row>
    <row r="156" spans="1:5" x14ac:dyDescent="0.25">
      <c r="A156" s="6" t="s">
        <v>58</v>
      </c>
      <c r="B156" s="7">
        <v>10</v>
      </c>
      <c r="C156" s="14" t="s">
        <v>135</v>
      </c>
      <c r="D156" s="16">
        <f t="shared" si="0"/>
        <v>0.25521512385919165</v>
      </c>
    </row>
    <row r="157" spans="1:5" x14ac:dyDescent="0.25">
      <c r="A157" s="6" t="s">
        <v>58</v>
      </c>
      <c r="B157" s="7">
        <v>11</v>
      </c>
      <c r="C157" s="14" t="s">
        <v>136</v>
      </c>
      <c r="D157" s="16"/>
    </row>
    <row r="158" spans="1:5" x14ac:dyDescent="0.25">
      <c r="A158" s="6" t="s">
        <v>70</v>
      </c>
      <c r="B158" s="7">
        <v>1</v>
      </c>
      <c r="C158" s="14" t="s">
        <v>137</v>
      </c>
      <c r="D158" s="16">
        <f t="shared" si="0"/>
        <v>0.22249388753056235</v>
      </c>
      <c r="E158" s="16">
        <f>AVERAGE(D158:D159)</f>
        <v>0.18920148921982663</v>
      </c>
    </row>
    <row r="159" spans="1:5" x14ac:dyDescent="0.25">
      <c r="A159" s="6" t="s">
        <v>70</v>
      </c>
      <c r="B159" s="7">
        <v>2</v>
      </c>
      <c r="C159" s="14" t="s">
        <v>137</v>
      </c>
      <c r="D159" s="16">
        <f t="shared" si="0"/>
        <v>0.15590909090909091</v>
      </c>
    </row>
    <row r="160" spans="1:5" x14ac:dyDescent="0.25">
      <c r="A160" s="6" t="s">
        <v>70</v>
      </c>
      <c r="B160" s="7">
        <v>3</v>
      </c>
      <c r="C160" s="14" t="s">
        <v>138</v>
      </c>
      <c r="D160" s="16">
        <f t="shared" si="0"/>
        <v>0.5908649173955296</v>
      </c>
      <c r="E160" s="16">
        <f>AVERAGE(D160:D161)</f>
        <v>0.38028291383430579</v>
      </c>
    </row>
    <row r="161" spans="1:5" x14ac:dyDescent="0.25">
      <c r="A161" s="6" t="s">
        <v>70</v>
      </c>
      <c r="B161" s="7">
        <v>4</v>
      </c>
      <c r="C161" s="14" t="s">
        <v>138</v>
      </c>
      <c r="D161" s="16">
        <f t="shared" si="0"/>
        <v>0.16970091027308193</v>
      </c>
    </row>
    <row r="162" spans="1:5" x14ac:dyDescent="0.25">
      <c r="A162" s="6" t="s">
        <v>70</v>
      </c>
      <c r="B162" s="7">
        <v>5</v>
      </c>
      <c r="C162" s="14" t="s">
        <v>139</v>
      </c>
      <c r="D162" s="16">
        <f t="shared" si="0"/>
        <v>0.50346347607052899</v>
      </c>
      <c r="E162" s="16">
        <f>AVERAGE(D162:D163)</f>
        <v>0.38938024274644845</v>
      </c>
    </row>
    <row r="163" spans="1:5" x14ac:dyDescent="0.25">
      <c r="A163" s="6" t="s">
        <v>70</v>
      </c>
      <c r="B163" s="7">
        <v>6</v>
      </c>
      <c r="C163" s="14" t="s">
        <v>139</v>
      </c>
      <c r="D163" s="16">
        <f t="shared" si="0"/>
        <v>0.2752970094223679</v>
      </c>
    </row>
    <row r="164" spans="1:5" x14ac:dyDescent="0.25">
      <c r="A164" s="6" t="s">
        <v>70</v>
      </c>
      <c r="B164" s="7">
        <v>7</v>
      </c>
      <c r="C164" s="14" t="s">
        <v>140</v>
      </c>
      <c r="D164" s="16">
        <f t="shared" si="0"/>
        <v>0.59160930842346771</v>
      </c>
      <c r="E164" s="16">
        <f>AVERAGE(D164:D165)</f>
        <v>0.55903087946327557</v>
      </c>
    </row>
    <row r="165" spans="1:5" x14ac:dyDescent="0.25">
      <c r="A165" s="6" t="s">
        <v>70</v>
      </c>
      <c r="B165" s="7">
        <v>8</v>
      </c>
      <c r="C165" s="14" t="s">
        <v>140</v>
      </c>
      <c r="D165" s="16">
        <f t="shared" si="0"/>
        <v>0.52645245050308342</v>
      </c>
    </row>
    <row r="166" spans="1:5" x14ac:dyDescent="0.25">
      <c r="A166" s="6" t="s">
        <v>70</v>
      </c>
      <c r="B166" s="7">
        <v>9</v>
      </c>
      <c r="C166" s="14" t="s">
        <v>141</v>
      </c>
      <c r="D166" s="16">
        <f t="shared" si="0"/>
        <v>0.68794326241134751</v>
      </c>
      <c r="E166" s="16">
        <f>AVERAGE(D166:D167)</f>
        <v>0.63805203639718999</v>
      </c>
    </row>
    <row r="167" spans="1:5" x14ac:dyDescent="0.25">
      <c r="A167" s="6" t="s">
        <v>70</v>
      </c>
      <c r="B167" s="7">
        <v>10</v>
      </c>
      <c r="C167" s="14" t="s">
        <v>141</v>
      </c>
      <c r="D167" s="16">
        <f t="shared" si="0"/>
        <v>0.58816081038303258</v>
      </c>
    </row>
    <row r="168" spans="1:5" x14ac:dyDescent="0.25">
      <c r="A168" s="6" t="s">
        <v>70</v>
      </c>
      <c r="B168" s="7">
        <v>11</v>
      </c>
      <c r="C168" s="14" t="s">
        <v>142</v>
      </c>
      <c r="D168" s="16">
        <f t="shared" si="0"/>
        <v>2.3333333333333335</v>
      </c>
      <c r="E168" s="16">
        <f>AVERAGE(D168:D169)</f>
        <v>1.0555555555555556</v>
      </c>
    </row>
    <row r="169" spans="1:5" x14ac:dyDescent="0.25">
      <c r="A169" s="6" t="s">
        <v>70</v>
      </c>
      <c r="B169" s="7">
        <v>12</v>
      </c>
      <c r="C169" s="14" t="s">
        <v>142</v>
      </c>
      <c r="D169" s="16">
        <f t="shared" si="0"/>
        <v>-0.22222222222222221</v>
      </c>
    </row>
    <row r="170" spans="1:5" x14ac:dyDescent="0.25">
      <c r="A170" s="6" t="s">
        <v>81</v>
      </c>
      <c r="B170" s="7">
        <v>1</v>
      </c>
      <c r="C170" s="14" t="s">
        <v>143</v>
      </c>
      <c r="D170" s="16">
        <f t="shared" si="0"/>
        <v>0.4978625452153897</v>
      </c>
      <c r="E170" s="16">
        <f>AVERAGE(D170:D171)</f>
        <v>0.57150007994714436</v>
      </c>
    </row>
    <row r="171" spans="1:5" x14ac:dyDescent="0.25">
      <c r="A171" s="6" t="s">
        <v>81</v>
      </c>
      <c r="B171" s="7">
        <v>2</v>
      </c>
      <c r="C171" s="14" t="s">
        <v>143</v>
      </c>
      <c r="D171" s="16">
        <f t="shared" si="0"/>
        <v>0.64513761467889907</v>
      </c>
    </row>
    <row r="172" spans="1:5" x14ac:dyDescent="0.25">
      <c r="A172" s="6" t="s">
        <v>81</v>
      </c>
      <c r="B172" s="7">
        <v>3</v>
      </c>
      <c r="C172" s="14" t="s">
        <v>144</v>
      </c>
      <c r="D172" s="16">
        <f t="shared" ref="D172:D193" si="1">(D80-Q80)/D80</f>
        <v>0.65802428618313091</v>
      </c>
      <c r="E172" s="16">
        <f>AVERAGE(D172:D173)</f>
        <v>0.68162098323779352</v>
      </c>
    </row>
    <row r="173" spans="1:5" x14ac:dyDescent="0.25">
      <c r="A173" s="6" t="s">
        <v>81</v>
      </c>
      <c r="B173" s="7">
        <v>4</v>
      </c>
      <c r="C173" s="14" t="s">
        <v>144</v>
      </c>
      <c r="D173" s="16">
        <f t="shared" si="1"/>
        <v>0.70521768029245602</v>
      </c>
    </row>
    <row r="174" spans="1:5" x14ac:dyDescent="0.25">
      <c r="A174" s="6" t="s">
        <v>81</v>
      </c>
      <c r="B174" s="7">
        <v>5</v>
      </c>
      <c r="C174" s="14" t="s">
        <v>145</v>
      </c>
      <c r="D174" s="16">
        <f t="shared" si="1"/>
        <v>0.68477553675992198</v>
      </c>
      <c r="E174" s="16">
        <f>AVERAGE(D174:D175)</f>
        <v>0.73931033621583131</v>
      </c>
    </row>
    <row r="175" spans="1:5" x14ac:dyDescent="0.25">
      <c r="A175" s="6" t="s">
        <v>81</v>
      </c>
      <c r="B175" s="7">
        <v>6</v>
      </c>
      <c r="C175" s="14" t="s">
        <v>145</v>
      </c>
      <c r="D175" s="16">
        <f t="shared" si="1"/>
        <v>0.79384513567174053</v>
      </c>
    </row>
    <row r="176" spans="1:5" x14ac:dyDescent="0.25">
      <c r="A176" s="6" t="s">
        <v>81</v>
      </c>
      <c r="B176" s="7">
        <v>7</v>
      </c>
      <c r="C176" s="14" t="s">
        <v>146</v>
      </c>
      <c r="D176" s="16">
        <f t="shared" si="1"/>
        <v>0.16644562334217505</v>
      </c>
      <c r="E176" s="16">
        <f>AVERAGE(D176:D177)</f>
        <v>0.13526126046127646</v>
      </c>
    </row>
    <row r="177" spans="1:5" x14ac:dyDescent="0.25">
      <c r="A177" s="6" t="s">
        <v>81</v>
      </c>
      <c r="B177" s="7">
        <v>8</v>
      </c>
      <c r="C177" s="14" t="s">
        <v>146</v>
      </c>
      <c r="D177" s="16">
        <f t="shared" si="1"/>
        <v>0.10407689758037786</v>
      </c>
    </row>
    <row r="178" spans="1:5" x14ac:dyDescent="0.25">
      <c r="A178" s="6" t="s">
        <v>81</v>
      </c>
      <c r="B178" s="7">
        <v>9</v>
      </c>
      <c r="C178" s="14" t="s">
        <v>147</v>
      </c>
      <c r="D178" s="16">
        <f t="shared" si="1"/>
        <v>0.41751061744527934</v>
      </c>
      <c r="E178" s="16">
        <f>AVERAGE(D178:D179)</f>
        <v>0.4871108498341119</v>
      </c>
    </row>
    <row r="179" spans="1:5" x14ac:dyDescent="0.25">
      <c r="A179" s="6" t="s">
        <v>81</v>
      </c>
      <c r="B179" s="7">
        <v>10</v>
      </c>
      <c r="C179" s="14" t="s">
        <v>147</v>
      </c>
      <c r="D179" s="16">
        <f t="shared" si="1"/>
        <v>0.55671108222294441</v>
      </c>
    </row>
    <row r="180" spans="1:5" x14ac:dyDescent="0.25">
      <c r="A180" s="6" t="s">
        <v>81</v>
      </c>
      <c r="B180" s="7">
        <v>11</v>
      </c>
      <c r="C180" s="14" t="s">
        <v>148</v>
      </c>
      <c r="D180" s="16">
        <f t="shared" si="1"/>
        <v>4.3054427294882208E-2</v>
      </c>
      <c r="E180" s="16">
        <f>AVERAGE(D180:D181)</f>
        <v>2.1823949552485615E-2</v>
      </c>
    </row>
    <row r="181" spans="1:5" x14ac:dyDescent="0.25">
      <c r="A181" s="6" t="s">
        <v>81</v>
      </c>
      <c r="B181" s="7">
        <v>12</v>
      </c>
      <c r="C181" s="14" t="s">
        <v>148</v>
      </c>
      <c r="D181" s="16">
        <f t="shared" si="1"/>
        <v>5.9347181008902075E-4</v>
      </c>
    </row>
    <row r="182" spans="1:5" x14ac:dyDescent="0.25">
      <c r="A182" s="6" t="s">
        <v>94</v>
      </c>
      <c r="B182" s="7">
        <v>1</v>
      </c>
      <c r="C182" s="14" t="s">
        <v>149</v>
      </c>
      <c r="D182" s="16">
        <f t="shared" si="1"/>
        <v>0.57249575551782683</v>
      </c>
      <c r="E182" s="16">
        <f>AVERAGE(D182:D183)</f>
        <v>0.60342702214394017</v>
      </c>
    </row>
    <row r="183" spans="1:5" x14ac:dyDescent="0.25">
      <c r="A183" s="6" t="s">
        <v>94</v>
      </c>
      <c r="B183" s="7">
        <v>2</v>
      </c>
      <c r="C183" s="14" t="s">
        <v>149</v>
      </c>
      <c r="D183" s="16">
        <f t="shared" si="1"/>
        <v>0.63435828877005351</v>
      </c>
    </row>
    <row r="184" spans="1:5" x14ac:dyDescent="0.25">
      <c r="A184" s="6" t="s">
        <v>94</v>
      </c>
      <c r="B184" s="7">
        <v>3</v>
      </c>
      <c r="C184" s="14" t="s">
        <v>150</v>
      </c>
      <c r="D184" s="16">
        <f t="shared" si="1"/>
        <v>0.81066987565182513</v>
      </c>
      <c r="E184" s="16">
        <f>AVERAGE(D184:D185)</f>
        <v>0.78713765891434795</v>
      </c>
    </row>
    <row r="185" spans="1:5" x14ac:dyDescent="0.25">
      <c r="A185" s="6" t="s">
        <v>94</v>
      </c>
      <c r="B185" s="7">
        <v>4</v>
      </c>
      <c r="C185" s="14" t="s">
        <v>150</v>
      </c>
      <c r="D185" s="16">
        <f t="shared" si="1"/>
        <v>0.76360544217687076</v>
      </c>
    </row>
    <row r="186" spans="1:5" x14ac:dyDescent="0.25">
      <c r="A186" s="6" t="s">
        <v>94</v>
      </c>
      <c r="B186" s="7">
        <v>5</v>
      </c>
      <c r="C186" s="14" t="s">
        <v>151</v>
      </c>
      <c r="D186" s="16">
        <f t="shared" si="1"/>
        <v>0.84492904119072343</v>
      </c>
      <c r="E186" s="16">
        <f>AVERAGE(D186:D187)</f>
        <v>0.7765267071550408</v>
      </c>
    </row>
    <row r="187" spans="1:5" x14ac:dyDescent="0.25">
      <c r="A187" s="6" t="s">
        <v>94</v>
      </c>
      <c r="B187" s="7">
        <v>6</v>
      </c>
      <c r="C187" s="14" t="s">
        <v>151</v>
      </c>
      <c r="D187" s="16">
        <f t="shared" si="1"/>
        <v>0.70812437311935805</v>
      </c>
    </row>
    <row r="188" spans="1:5" x14ac:dyDescent="0.25">
      <c r="A188" s="6" t="s">
        <v>94</v>
      </c>
      <c r="B188" s="7">
        <v>7</v>
      </c>
      <c r="C188" s="14" t="s">
        <v>152</v>
      </c>
      <c r="D188" s="16">
        <f t="shared" si="1"/>
        <v>3.9863879436071947E-2</v>
      </c>
      <c r="E188" s="16">
        <f>AVERAGE(D188:D189)</f>
        <v>0.34815832760556303</v>
      </c>
    </row>
    <row r="189" spans="1:5" x14ac:dyDescent="0.25">
      <c r="A189" s="6" t="s">
        <v>94</v>
      </c>
      <c r="B189" s="7">
        <v>8</v>
      </c>
      <c r="C189" s="14" t="s">
        <v>152</v>
      </c>
      <c r="D189" s="16">
        <f t="shared" si="1"/>
        <v>0.65645277577505412</v>
      </c>
    </row>
    <row r="190" spans="1:5" x14ac:dyDescent="0.25">
      <c r="A190" s="6" t="s">
        <v>94</v>
      </c>
      <c r="B190" s="7">
        <v>9</v>
      </c>
      <c r="C190" s="14" t="s">
        <v>153</v>
      </c>
      <c r="D190" s="16">
        <f t="shared" si="1"/>
        <v>0.30009587727708531</v>
      </c>
      <c r="E190" s="16">
        <f>AVERAGE(D190:D191)</f>
        <v>0.23164822062655815</v>
      </c>
    </row>
    <row r="191" spans="1:5" x14ac:dyDescent="0.25">
      <c r="A191" s="6" t="s">
        <v>94</v>
      </c>
      <c r="B191" s="7">
        <v>10</v>
      </c>
      <c r="C191" s="14" t="s">
        <v>153</v>
      </c>
      <c r="D191" s="16">
        <f t="shared" si="1"/>
        <v>0.16320056397603103</v>
      </c>
    </row>
    <row r="192" spans="1:5" x14ac:dyDescent="0.25">
      <c r="A192" s="6" t="s">
        <v>94</v>
      </c>
      <c r="B192" s="7">
        <v>11</v>
      </c>
      <c r="C192" s="14" t="s">
        <v>154</v>
      </c>
      <c r="D192" s="16">
        <f t="shared" si="1"/>
        <v>1.0017996400719855</v>
      </c>
      <c r="E192" s="16">
        <f>AVERAGE(D192:D193)</f>
        <v>1.0032998200359926</v>
      </c>
    </row>
    <row r="193" spans="1:5" x14ac:dyDescent="0.25">
      <c r="A193" s="6" t="s">
        <v>94</v>
      </c>
      <c r="B193" s="7">
        <v>12</v>
      </c>
      <c r="C193" s="14" t="s">
        <v>154</v>
      </c>
      <c r="D193" s="16">
        <f t="shared" si="1"/>
        <v>1.0047999999999999</v>
      </c>
    </row>
    <row r="194" spans="1:5" x14ac:dyDescent="0.25">
      <c r="E194" s="16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Bloodriver</dc:creator>
  <cp:lastModifiedBy>Bloodriver</cp:lastModifiedBy>
  <dcterms:created xsi:type="dcterms:W3CDTF">2016-10-14T06:08:27Z</dcterms:created>
  <dcterms:modified xsi:type="dcterms:W3CDTF">2016-10-18T23:38:24Z</dcterms:modified>
</cp:coreProperties>
</file>